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ปีการศึกษา2568\รายชื่อนักเรียน-2568\06-68\"/>
    </mc:Choice>
  </mc:AlternateContent>
  <xr:revisionPtr revIDLastSave="0" documentId="13_ncr:1_{CD67B8D5-3A0F-45E7-8603-DBBBC1A24E10}" xr6:coauthVersionLast="47" xr6:coauthVersionMax="47" xr10:uidLastSave="{00000000-0000-0000-0000-000000000000}"/>
  <bookViews>
    <workbookView xWindow="22932" yWindow="-108" windowWidth="30936" windowHeight="16776" tabRatio="967" xr2:uid="{00000000-000D-0000-FFFF-FFFF00000000}"/>
  </bookViews>
  <sheets>
    <sheet name="สรุป" sheetId="114" r:id="rId1"/>
    <sheet name="สรุปรับนักเรียน" sheetId="123" r:id="rId2"/>
    <sheet name="เลขนักเรียนล่าสุด" sheetId="122" r:id="rId3"/>
    <sheet name="ย้ายเข้า" sheetId="124" r:id="rId4"/>
    <sheet name="ย้ายออก" sheetId="128" r:id="rId5"/>
    <sheet name="สถิต68" sheetId="116" r:id="rId6"/>
    <sheet name="อบ1.1" sheetId="103" r:id="rId7"/>
    <sheet name="อบ1.2" sheetId="104" r:id="rId8"/>
    <sheet name="อบ1.3" sheetId="136" r:id="rId9"/>
    <sheet name="อบ1.4" sheetId="137" r:id="rId10"/>
    <sheet name="อบ.2.1" sheetId="105" r:id="rId11"/>
    <sheet name="อบ.2.2" sheetId="106" r:id="rId12"/>
    <sheet name="อบ.2.3" sheetId="138" r:id="rId13"/>
    <sheet name="อบ.2.4" sheetId="139" r:id="rId14"/>
    <sheet name="ป 1.1" sheetId="91" r:id="rId15"/>
    <sheet name="ป 1.2" sheetId="92" r:id="rId16"/>
    <sheet name="ป 1.3" sheetId="125" r:id="rId17"/>
    <sheet name="ป 2.1" sheetId="93" r:id="rId18"/>
    <sheet name="ป 2.2" sheetId="94" r:id="rId19"/>
    <sheet name="ป 2.3" sheetId="140" r:id="rId20"/>
    <sheet name="ป 3.1" sheetId="89" r:id="rId21"/>
    <sheet name="ป 3.2" sheetId="90" r:id="rId22"/>
    <sheet name="ป 3.3" sheetId="143" r:id="rId23"/>
    <sheet name="ป 4.1" sheetId="87" r:id="rId24"/>
    <sheet name="ป 4.2" sheetId="88" r:id="rId25"/>
    <sheet name="ป 4.3" sheetId="121" r:id="rId26"/>
    <sheet name="ป 5.1" sheetId="85" r:id="rId27"/>
    <sheet name="ป 5.2" sheetId="86" r:id="rId28"/>
    <sheet name="ป 5.3" sheetId="126" r:id="rId29"/>
    <sheet name="ป 6.1 " sheetId="83" r:id="rId30"/>
    <sheet name="ป 6.2" sheetId="84" r:id="rId31"/>
    <sheet name="ป 6.3" sheetId="127" r:id="rId32"/>
    <sheet name="ม 1.1" sheetId="81" r:id="rId33"/>
    <sheet name="ม 1.2" sheetId="99" r:id="rId34"/>
    <sheet name="ม 2.1" sheetId="79" r:id="rId35"/>
    <sheet name="ม 2.2" sheetId="78" r:id="rId36"/>
    <sheet name="ม3.1" sheetId="42" r:id="rId37"/>
    <sheet name="ม3.2" sheetId="73" r:id="rId38"/>
    <sheet name="Sheet3" sheetId="112" r:id="rId39"/>
    <sheet name="Sheet2" sheetId="142" r:id="rId40"/>
    <sheet name="Sheet6" sheetId="147" r:id="rId41"/>
  </sheets>
  <definedNames>
    <definedName name="_xlnm._FilterDatabase" localSheetId="15" hidden="1">'ป 1.2'!$C$14:$D$16</definedName>
    <definedName name="_xlnm._FilterDatabase" localSheetId="7" hidden="1">'อบ1.2'!#REF!</definedName>
    <definedName name="_xlnm._FilterDatabase" localSheetId="9" hidden="1">'อบ1.4'!$C$32:$D$34</definedName>
    <definedName name="_GoBack" localSheetId="6">'อบ1.1'!#REF!</definedName>
    <definedName name="_GoBack" localSheetId="8">'อบ1.3'!#REF!</definedName>
    <definedName name="a" localSheetId="25">'ป 4.3'!$WVE$1</definedName>
    <definedName name="a">'ป 4.2'!$WVD$1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78" l="1"/>
  <c r="D47" i="78"/>
  <c r="D28" i="138"/>
  <c r="D27" i="138"/>
  <c r="D51" i="81"/>
  <c r="D50" i="81"/>
  <c r="D37" i="93"/>
  <c r="D36" i="93"/>
  <c r="D38" i="127"/>
  <c r="D37" i="127"/>
  <c r="D28" i="105"/>
  <c r="D27" i="105"/>
  <c r="D38" i="93" l="1"/>
  <c r="D30" i="136"/>
  <c r="D29" i="136"/>
  <c r="E4" i="123"/>
  <c r="D49" i="99" l="1"/>
  <c r="D48" i="99"/>
  <c r="D37" i="143" l="1"/>
  <c r="C24" i="116" s="1"/>
  <c r="D36" i="143"/>
  <c r="D38" i="143" l="1"/>
  <c r="B24" i="116"/>
  <c r="D24" i="116" s="1"/>
  <c r="L24" i="116" s="1"/>
  <c r="G37" i="116"/>
  <c r="G35" i="116"/>
  <c r="K32" i="116"/>
  <c r="K33" i="116"/>
  <c r="K31" i="116"/>
  <c r="G32" i="116"/>
  <c r="G33" i="116"/>
  <c r="G27" i="116"/>
  <c r="K19" i="116"/>
  <c r="K20" i="116"/>
  <c r="K18" i="116"/>
  <c r="G19" i="116"/>
  <c r="G20" i="116"/>
  <c r="G18" i="116"/>
  <c r="K14" i="116"/>
  <c r="G15" i="116"/>
  <c r="G16" i="116"/>
  <c r="G14" i="116"/>
  <c r="G10" i="116"/>
  <c r="G11" i="116"/>
  <c r="G9" i="116"/>
  <c r="K10" i="116"/>
  <c r="K11" i="116"/>
  <c r="K9" i="116"/>
  <c r="K6" i="116"/>
  <c r="K7" i="116"/>
  <c r="K5" i="116"/>
  <c r="G6" i="116"/>
  <c r="G7" i="116"/>
  <c r="G5" i="116"/>
  <c r="K8" i="116" l="1"/>
  <c r="D27" i="106"/>
  <c r="B10" i="116" s="1"/>
  <c r="D38" i="140"/>
  <c r="C20" i="116" s="1"/>
  <c r="D37" i="140"/>
  <c r="D26" i="139"/>
  <c r="D25" i="139"/>
  <c r="C11" i="116"/>
  <c r="D38" i="137"/>
  <c r="D37" i="137"/>
  <c r="C7" i="116"/>
  <c r="D36" i="126"/>
  <c r="D37" i="126"/>
  <c r="D44" i="79"/>
  <c r="D28" i="103"/>
  <c r="D27" i="103"/>
  <c r="B5" i="116" s="1"/>
  <c r="D37" i="86"/>
  <c r="D38" i="86"/>
  <c r="D27" i="139" l="1"/>
  <c r="D38" i="126"/>
  <c r="D29" i="138"/>
  <c r="D31" i="136"/>
  <c r="B11" i="116"/>
  <c r="D11" i="116" s="1"/>
  <c r="L11" i="116" s="1"/>
  <c r="B7" i="116"/>
  <c r="D7" i="116" s="1"/>
  <c r="L7" i="116" s="1"/>
  <c r="D39" i="140"/>
  <c r="B20" i="116"/>
  <c r="D20" i="116" s="1"/>
  <c r="L20" i="116" s="1"/>
  <c r="D39" i="137"/>
  <c r="D39" i="86"/>
  <c r="D37" i="89" l="1"/>
  <c r="D38" i="89"/>
  <c r="D34" i="92" l="1"/>
  <c r="D33" i="92"/>
  <c r="D38" i="73" l="1"/>
  <c r="D25" i="104"/>
  <c r="B6" i="116" s="1"/>
  <c r="D26" i="104" l="1"/>
  <c r="C6" i="116" s="1"/>
  <c r="D6" i="116" s="1"/>
  <c r="L6" i="116" s="1"/>
  <c r="D28" i="106"/>
  <c r="C10" i="116" s="1"/>
  <c r="D10" i="116" s="1"/>
  <c r="L10" i="116" s="1"/>
  <c r="D29" i="106" l="1"/>
  <c r="K37" i="116" l="1"/>
  <c r="K16" i="116" l="1"/>
  <c r="D36" i="85"/>
  <c r="D35" i="85"/>
  <c r="D45" i="79" l="1"/>
  <c r="D46" i="79" l="1"/>
  <c r="C37" i="116" l="1"/>
  <c r="D33" i="125"/>
  <c r="D32" i="125"/>
  <c r="C5" i="116"/>
  <c r="C8" i="116" s="1"/>
  <c r="H7" i="123" s="1"/>
  <c r="C41" i="116"/>
  <c r="B41" i="116"/>
  <c r="B8" i="116"/>
  <c r="F10" i="123"/>
  <c r="B33" i="116" l="1"/>
  <c r="C33" i="116"/>
  <c r="B16" i="116"/>
  <c r="C16" i="116"/>
  <c r="D5" i="116"/>
  <c r="D39" i="127"/>
  <c r="B37" i="116"/>
  <c r="D37" i="116" s="1"/>
  <c r="L37" i="116" s="1"/>
  <c r="D34" i="125"/>
  <c r="D37" i="87"/>
  <c r="D38" i="87"/>
  <c r="D8" i="116" l="1"/>
  <c r="L5" i="116"/>
  <c r="D33" i="116"/>
  <c r="L33" i="116" s="1"/>
  <c r="D16" i="116"/>
  <c r="L16" i="116" s="1"/>
  <c r="D39" i="87"/>
  <c r="B42" i="116" l="1"/>
  <c r="C42" i="116"/>
  <c r="B9" i="116"/>
  <c r="C9" i="116"/>
  <c r="G29" i="116"/>
  <c r="K29" i="116"/>
  <c r="D38" i="121"/>
  <c r="D37" i="121"/>
  <c r="D39" i="121" l="1"/>
  <c r="C29" i="116"/>
  <c r="B29" i="116"/>
  <c r="D50" i="99"/>
  <c r="D29" i="105"/>
  <c r="D38" i="94"/>
  <c r="C19" i="116" s="1"/>
  <c r="D29" i="116" l="1"/>
  <c r="L29" i="116" s="1"/>
  <c r="E4" i="114"/>
  <c r="D37" i="94"/>
  <c r="B19" i="116" s="1"/>
  <c r="D19" i="116" s="1"/>
  <c r="L19" i="116" s="1"/>
  <c r="B18" i="116"/>
  <c r="J49" i="116" l="1"/>
  <c r="K48" i="116"/>
  <c r="K47" i="116"/>
  <c r="K45" i="116"/>
  <c r="K44" i="116"/>
  <c r="K42" i="116"/>
  <c r="K41" i="116"/>
  <c r="K36" i="116"/>
  <c r="K35" i="116"/>
  <c r="K28" i="116"/>
  <c r="K27" i="116"/>
  <c r="K23" i="116"/>
  <c r="K22" i="116"/>
  <c r="K15" i="116"/>
  <c r="H8" i="116"/>
  <c r="G47" i="116"/>
  <c r="G48" i="116"/>
  <c r="G44" i="116"/>
  <c r="G45" i="116"/>
  <c r="G41" i="116"/>
  <c r="G42" i="116"/>
  <c r="G36" i="116"/>
  <c r="G31" i="116"/>
  <c r="G28" i="116"/>
  <c r="G22" i="116"/>
  <c r="G23" i="116"/>
  <c r="E21" i="116"/>
  <c r="J25" i="116"/>
  <c r="I25" i="116"/>
  <c r="H25" i="116"/>
  <c r="F25" i="116"/>
  <c r="E25" i="116"/>
  <c r="K38" i="116" l="1"/>
  <c r="K25" i="116"/>
  <c r="G25" i="116"/>
  <c r="K49" i="116" l="1"/>
  <c r="I49" i="116"/>
  <c r="H49" i="116"/>
  <c r="E49" i="116"/>
  <c r="K46" i="116"/>
  <c r="J46" i="116"/>
  <c r="I46" i="116"/>
  <c r="H46" i="116"/>
  <c r="F46" i="116"/>
  <c r="E46" i="116"/>
  <c r="K43" i="116"/>
  <c r="J43" i="116"/>
  <c r="I43" i="116"/>
  <c r="H43" i="116"/>
  <c r="F43" i="116"/>
  <c r="E43" i="116"/>
  <c r="J38" i="116"/>
  <c r="I38" i="116"/>
  <c r="H38" i="116"/>
  <c r="F38" i="116"/>
  <c r="E38" i="116"/>
  <c r="K34" i="116"/>
  <c r="J34" i="116"/>
  <c r="I34" i="116"/>
  <c r="H34" i="116"/>
  <c r="F34" i="116"/>
  <c r="E34" i="116"/>
  <c r="K30" i="116"/>
  <c r="J30" i="116"/>
  <c r="I30" i="116"/>
  <c r="H30" i="116"/>
  <c r="F30" i="116"/>
  <c r="E30" i="116"/>
  <c r="K21" i="116"/>
  <c r="I21" i="116"/>
  <c r="H21" i="116"/>
  <c r="K17" i="116"/>
  <c r="J17" i="116"/>
  <c r="I17" i="116"/>
  <c r="H17" i="116"/>
  <c r="E17" i="116"/>
  <c r="K12" i="116"/>
  <c r="J12" i="116"/>
  <c r="I12" i="116"/>
  <c r="H12" i="116"/>
  <c r="H13" i="116" s="1"/>
  <c r="F12" i="116"/>
  <c r="E12" i="116"/>
  <c r="J8" i="116"/>
  <c r="I8" i="116"/>
  <c r="G12" i="116" l="1"/>
  <c r="K50" i="116"/>
  <c r="J13" i="116"/>
  <c r="E39" i="116"/>
  <c r="I39" i="116"/>
  <c r="J39" i="116"/>
  <c r="K39" i="116"/>
  <c r="J50" i="116"/>
  <c r="I13" i="116"/>
  <c r="K26" i="116"/>
  <c r="J21" i="116"/>
  <c r="J26" i="116" s="1"/>
  <c r="I26" i="116"/>
  <c r="G34" i="116"/>
  <c r="G38" i="116"/>
  <c r="I50" i="116"/>
  <c r="G46" i="116"/>
  <c r="H50" i="116"/>
  <c r="H39" i="116"/>
  <c r="H26" i="116"/>
  <c r="K13" i="116"/>
  <c r="F39" i="116"/>
  <c r="E26" i="116"/>
  <c r="E40" i="116" s="1"/>
  <c r="E50" i="116"/>
  <c r="F49" i="116"/>
  <c r="G49" i="116" s="1"/>
  <c r="G43" i="116"/>
  <c r="F17" i="116"/>
  <c r="G17" i="116" s="1"/>
  <c r="F21" i="116"/>
  <c r="G21" i="116" s="1"/>
  <c r="G30" i="116"/>
  <c r="I40" i="116" l="1"/>
  <c r="H40" i="116"/>
  <c r="H51" i="116" s="1"/>
  <c r="J40" i="116"/>
  <c r="J51" i="116" s="1"/>
  <c r="G39" i="116"/>
  <c r="I51" i="116"/>
  <c r="F26" i="116"/>
  <c r="F50" i="116"/>
  <c r="G50" i="116" s="1"/>
  <c r="E8" i="116" l="1"/>
  <c r="G26" i="116"/>
  <c r="F40" i="116"/>
  <c r="G40" i="116" s="1"/>
  <c r="F11" i="114"/>
  <c r="D34" i="91"/>
  <c r="D35" i="91"/>
  <c r="B15" i="116"/>
  <c r="C15" i="116"/>
  <c r="D39" i="73"/>
  <c r="D34" i="42"/>
  <c r="D33" i="42"/>
  <c r="D39" i="84"/>
  <c r="D38" i="84"/>
  <c r="D38" i="83"/>
  <c r="D37" i="83"/>
  <c r="D34" i="88"/>
  <c r="D33" i="88"/>
  <c r="D35" i="90"/>
  <c r="D34" i="90"/>
  <c r="D35" i="42" l="1"/>
  <c r="C14" i="116"/>
  <c r="C17" i="116" s="1"/>
  <c r="B14" i="116"/>
  <c r="D37" i="85"/>
  <c r="D40" i="84"/>
  <c r="E13" i="116"/>
  <c r="D29" i="103"/>
  <c r="G7" i="123"/>
  <c r="D36" i="91"/>
  <c r="C18" i="116"/>
  <c r="C22" i="116"/>
  <c r="B22" i="116"/>
  <c r="B23" i="116"/>
  <c r="B25" i="116" s="1"/>
  <c r="D36" i="90"/>
  <c r="C23" i="116"/>
  <c r="C25" i="116" s="1"/>
  <c r="B27" i="116"/>
  <c r="C27" i="116"/>
  <c r="B31" i="116"/>
  <c r="C31" i="116"/>
  <c r="B36" i="116"/>
  <c r="C36" i="116"/>
  <c r="B48" i="116"/>
  <c r="C48" i="116"/>
  <c r="B47" i="116"/>
  <c r="C47" i="116"/>
  <c r="C45" i="116"/>
  <c r="B45" i="116"/>
  <c r="C44" i="116"/>
  <c r="B44" i="116"/>
  <c r="B32" i="116"/>
  <c r="C32" i="116"/>
  <c r="B35" i="116"/>
  <c r="C35" i="116"/>
  <c r="D39" i="83"/>
  <c r="B28" i="116"/>
  <c r="C28" i="116"/>
  <c r="D39" i="94"/>
  <c r="D27" i="104"/>
  <c r="D49" i="78"/>
  <c r="D52" i="81"/>
  <c r="D35" i="88"/>
  <c r="D40" i="73"/>
  <c r="D35" i="92"/>
  <c r="D39" i="89"/>
  <c r="D48" i="116" l="1"/>
  <c r="L48" i="116" s="1"/>
  <c r="C12" i="116"/>
  <c r="C13" i="116" s="1"/>
  <c r="B38" i="116"/>
  <c r="C38" i="116"/>
  <c r="C34" i="116"/>
  <c r="B34" i="116"/>
  <c r="D15" i="116"/>
  <c r="B17" i="116"/>
  <c r="G8" i="123" s="1"/>
  <c r="D14" i="116"/>
  <c r="L14" i="116" s="1"/>
  <c r="B30" i="116"/>
  <c r="C30" i="116"/>
  <c r="D36" i="116"/>
  <c r="L36" i="116" s="1"/>
  <c r="B12" i="116"/>
  <c r="E51" i="116"/>
  <c r="C43" i="116"/>
  <c r="H9" i="123" s="1"/>
  <c r="D9" i="116"/>
  <c r="L9" i="116" s="1"/>
  <c r="I7" i="123"/>
  <c r="J7" i="123" s="1"/>
  <c r="H8" i="123"/>
  <c r="D18" i="116"/>
  <c r="L18" i="116" s="1"/>
  <c r="D22" i="116"/>
  <c r="L22" i="116" s="1"/>
  <c r="D23" i="116"/>
  <c r="D27" i="116"/>
  <c r="D31" i="116"/>
  <c r="L31" i="116" s="1"/>
  <c r="D41" i="116"/>
  <c r="L41" i="116" s="1"/>
  <c r="B43" i="116"/>
  <c r="G9" i="123" s="1"/>
  <c r="D42" i="116"/>
  <c r="L42" i="116" s="1"/>
  <c r="C46" i="116"/>
  <c r="D45" i="116"/>
  <c r="L45" i="116" s="1"/>
  <c r="C49" i="116"/>
  <c r="B49" i="116"/>
  <c r="D47" i="116"/>
  <c r="L47" i="116" s="1"/>
  <c r="B46" i="116"/>
  <c r="D44" i="116"/>
  <c r="L44" i="116" s="1"/>
  <c r="D32" i="116"/>
  <c r="L32" i="116" s="1"/>
  <c r="C21" i="116"/>
  <c r="D35" i="116"/>
  <c r="D28" i="116"/>
  <c r="L28" i="116" s="1"/>
  <c r="B21" i="116"/>
  <c r="F8" i="116"/>
  <c r="G8" i="116" s="1"/>
  <c r="L8" i="116" s="1"/>
  <c r="L23" i="116" l="1"/>
  <c r="D25" i="116"/>
  <c r="L25" i="116" s="1"/>
  <c r="D12" i="116"/>
  <c r="D13" i="116" s="1"/>
  <c r="B13" i="116"/>
  <c r="G7" i="114" s="1"/>
  <c r="D17" i="116"/>
  <c r="L17" i="116" s="1"/>
  <c r="D38" i="116"/>
  <c r="L38" i="116" s="1"/>
  <c r="D34" i="116"/>
  <c r="I9" i="123"/>
  <c r="J9" i="123" s="1"/>
  <c r="G10" i="123"/>
  <c r="I8" i="123"/>
  <c r="J8" i="123" s="1"/>
  <c r="H10" i="123"/>
  <c r="D30" i="116"/>
  <c r="L30" i="116" s="1"/>
  <c r="L27" i="116"/>
  <c r="C26" i="116"/>
  <c r="H8" i="114" s="1"/>
  <c r="L15" i="116"/>
  <c r="L35" i="116"/>
  <c r="B39" i="116"/>
  <c r="G9" i="114" s="1"/>
  <c r="H7" i="114"/>
  <c r="C50" i="116"/>
  <c r="H10" i="114" s="1"/>
  <c r="C39" i="116"/>
  <c r="H9" i="114" s="1"/>
  <c r="D46" i="116"/>
  <c r="L46" i="116" s="1"/>
  <c r="B26" i="116"/>
  <c r="G8" i="114" s="1"/>
  <c r="D43" i="116"/>
  <c r="L43" i="116" s="1"/>
  <c r="B50" i="116"/>
  <c r="G10" i="114" s="1"/>
  <c r="D49" i="116"/>
  <c r="L49" i="116" s="1"/>
  <c r="D21" i="116"/>
  <c r="L21" i="116" s="1"/>
  <c r="F13" i="116"/>
  <c r="G13" i="116" s="1"/>
  <c r="J10" i="123" l="1"/>
  <c r="D39" i="116"/>
  <c r="L13" i="116"/>
  <c r="L12" i="116"/>
  <c r="I7" i="114"/>
  <c r="L34" i="116"/>
  <c r="I10" i="114"/>
  <c r="I10" i="123"/>
  <c r="C40" i="116"/>
  <c r="C51" i="116"/>
  <c r="I9" i="114"/>
  <c r="H11" i="114"/>
  <c r="I8" i="114"/>
  <c r="G11" i="114"/>
  <c r="D26" i="116"/>
  <c r="D50" i="116"/>
  <c r="L50" i="116" s="1"/>
  <c r="B40" i="116"/>
  <c r="B51" i="116"/>
  <c r="F51" i="116"/>
  <c r="G51" i="116" s="1"/>
  <c r="L39" i="116" l="1"/>
  <c r="D40" i="116"/>
  <c r="L40" i="116" s="1"/>
  <c r="L26" i="116"/>
  <c r="D51" i="116"/>
  <c r="L51" i="116" s="1"/>
  <c r="I11" i="114"/>
  <c r="K40" i="116"/>
  <c r="K51" i="116" s="1"/>
</calcChain>
</file>

<file path=xl/sharedStrings.xml><?xml version="1.0" encoding="utf-8"?>
<sst xmlns="http://schemas.openxmlformats.org/spreadsheetml/2006/main" count="1706" uniqueCount="1011">
  <si>
    <t>ที่</t>
  </si>
  <si>
    <t>ชื่อ-สกุล</t>
  </si>
  <si>
    <t>โรงเรียนเทศบาล 1 หนองใส  เทศบาลตำบลหนองบัว  อำเภอเมือง  จังหวัดอุดรธานี</t>
  </si>
  <si>
    <t>รายชื่อนักเรียนชั้น  ม.  1/1</t>
  </si>
  <si>
    <t>รายชื่อนักเรียนชั้น  ม.  1/2</t>
  </si>
  <si>
    <t>รายชื่อนักเรียนชั้น  ม.  2/1</t>
  </si>
  <si>
    <t>รายชื่อนักเรียนชั้น  ม.  2/2</t>
  </si>
  <si>
    <t>รายชื่อนักเรียนชั้น  ป.  5/1</t>
  </si>
  <si>
    <t>รายชื่อนักเรียนชั้น  ป.  5/2</t>
  </si>
  <si>
    <t>รายชื่อนักเรียนชั้น  ป.  4/2</t>
  </si>
  <si>
    <t>รายชื่อนักเรียนชั้น  ป.  4/1</t>
  </si>
  <si>
    <t>รายชื่อนักเรียนชั้น  ป.  3/1</t>
  </si>
  <si>
    <t>รายชื่อนักเรียนชั้น  ป.  3/2</t>
  </si>
  <si>
    <t>รายชื่อนักเรียนชั้น  ป.  2/1</t>
  </si>
  <si>
    <t>รายชื่อนักเรียนชั้น  ป.  2/2</t>
  </si>
  <si>
    <t xml:space="preserve">รายชื่อนักเรียนชั้น  อบ.  1/1 </t>
  </si>
  <si>
    <t xml:space="preserve"> </t>
  </si>
  <si>
    <t>เด็กชายกมลโลจน์  โพธิ์ชัยหล้า</t>
  </si>
  <si>
    <t>เด็กชายชาญยุทธ  โพธิมล</t>
  </si>
  <si>
    <t>เด็กชายณัฐนนท์  เคนถาวร</t>
  </si>
  <si>
    <t>เด็กชายธนกฤต  อินทรปัญญา</t>
  </si>
  <si>
    <t>เด็กชายนฤเบศ  เกษแก้ว</t>
  </si>
  <si>
    <t>เด็กชายปัณณวรรธ  สำมะลี</t>
  </si>
  <si>
    <t>เด็กชายพงศกร  หลักหนองบุ</t>
  </si>
  <si>
    <t>เด็กชายพีรพัฒน์ สุวรรณแสง</t>
  </si>
  <si>
    <t>เด็กชายสุขพรันต์  โคตรอาษา</t>
  </si>
  <si>
    <t>เด็กหญิงกรชนก  แสนสุภา</t>
  </si>
  <si>
    <t>เด็กหญิงจีรบุณย์  พิมพรภิรมย์</t>
  </si>
  <si>
    <t>เด็กหญิงจุพารัตน์  ประทุมเขต</t>
  </si>
  <si>
    <t>เด็กหญิงณัฏฐกานต์  พรมมหาชัย</t>
  </si>
  <si>
    <t>เด็กหญิงนภัสวรรณ ยอดทอง</t>
  </si>
  <si>
    <t>เด็กหญิงนิชาภัทร ยงยืน</t>
  </si>
  <si>
    <t>เด็กหญิงปาณิศรา  บัวแก้ว</t>
  </si>
  <si>
    <t>เด็กหญิงปิยะพร  โชตะวัน</t>
  </si>
  <si>
    <t>เด็กหญิงพัชร์เฟื่อง  ทองเกลียว</t>
  </si>
  <si>
    <t>เด็กหญิงวันวิสา  ดูวิเศษ</t>
  </si>
  <si>
    <t>เด็กหญิงสุกัญญา  ลีพฤติ</t>
  </si>
  <si>
    <t>เด็กหญิงเอกลดา พิมพาที</t>
  </si>
  <si>
    <t>เด็กชายธีรธร  แก้วคำ</t>
  </si>
  <si>
    <t>เด็กชายชินกฤต ลีพฤติ</t>
  </si>
  <si>
    <t>เด็กชายชัยยุทธ รูปงาม</t>
  </si>
  <si>
    <t>เด็กชายธนโชติ เคหาลัย</t>
  </si>
  <si>
    <t>เด็กชายธันวา ทศกรรณ์</t>
  </si>
  <si>
    <t>เด็กชายปุณณภัทร มุกดาม่วง</t>
  </si>
  <si>
    <t>เด็กชายพงศธร เคหาสัย</t>
  </si>
  <si>
    <t>เด็กชายภากร เทสิรักษ์</t>
  </si>
  <si>
    <t>เด็กชายภานุวัฒน์ สุขเครือเกิด</t>
  </si>
  <si>
    <t>เด็กชายอภินัทธ์ คำกันหา</t>
  </si>
  <si>
    <t>เด็กหญิงกัณณิกา นอกเมือง</t>
  </si>
  <si>
    <t>เด็กหญิงกัญนิภา นอกเมือง</t>
  </si>
  <si>
    <t>เด็กหญิงเกตุสิรินธร คำมุกชิก</t>
  </si>
  <si>
    <t>เด็กหญิงกัลยาวดี กันหาลา</t>
  </si>
  <si>
    <t>เด็กหญิงขวัญฤดี จันทร์หอม</t>
  </si>
  <si>
    <t>เด็กหญิงจุฑามาศ สีอินทร์</t>
  </si>
  <si>
    <t>เด็กหญิงณัฐสินี จันทร์พิลุน</t>
  </si>
  <si>
    <t>เด็กหญิงทัชฎาพร เสือพยัก</t>
  </si>
  <si>
    <t>เด็กหญิงธัญชนก โชตะวัน</t>
  </si>
  <si>
    <t>เด็กหญิงธนิกา กองจันทร์</t>
  </si>
  <si>
    <t>เด็กหญิงภริตา แสนพล</t>
  </si>
  <si>
    <t>เด็กหญิงลภัสรดา  อัคราช</t>
  </si>
  <si>
    <t>เด็กหญิงภิญญดา ท้าวจันทร์</t>
  </si>
  <si>
    <t>เด็กหญิงภัธลดา แก้วคำ</t>
  </si>
  <si>
    <t>เด็กหญิงสุภาดา สัตพันธ์</t>
  </si>
  <si>
    <t>เด็กหญิงอภิญญา จันสุวรรณ</t>
  </si>
  <si>
    <t>เด็กหญิงวรินกาญจน์  อ่อนบุญ</t>
  </si>
  <si>
    <t>เด็กหญิงสุธิดา  เบ้าหล่อเพชร</t>
  </si>
  <si>
    <t>เด็กชายพลวรรธน์  แย้มเจริญ</t>
  </si>
  <si>
    <t>เลขนักเรียน</t>
  </si>
  <si>
    <t>เลขประจำตัวประชาชน</t>
  </si>
  <si>
    <t>เด็กหญิงเกวลี  ประสมศรี</t>
  </si>
  <si>
    <t>เด็กชายพีรวัชร์  พรมตู้</t>
  </si>
  <si>
    <t>เด็กหญิงเขมิกา  เป้าป่าเถื่อน</t>
  </si>
  <si>
    <t>รายชื่อนักเรียนชั้น  ป.  6/1</t>
  </si>
  <si>
    <t xml:space="preserve">รายชื่อนักเรียนชั้น  ป. 1/1 </t>
  </si>
  <si>
    <t>รายชื่อนักเรียนชั้น  ป. 1/2</t>
  </si>
  <si>
    <t>เด็กชายพีระนันท์    ปุริมายะตา</t>
  </si>
  <si>
    <t>เด็กชายภัทรบุตร      แก้วคำ</t>
  </si>
  <si>
    <t>เด็กชายณัฏฐกิตติ์   หล่อนน้อย</t>
  </si>
  <si>
    <t>เด็กชายจิรายุ        สิทธิโห</t>
  </si>
  <si>
    <t>เด็กชายพีรภัทร     โชตะวัน</t>
  </si>
  <si>
    <t>เด็กชายภูริชยา     มาสุข</t>
  </si>
  <si>
    <t>เด็กชายปุณณพัฒน์  พรมจันทร์</t>
  </si>
  <si>
    <t>เด็กชายธีร์ธวัช  บุญปากดี</t>
  </si>
  <si>
    <t>เด็กชายวีรภัทร์  วนาพงศากุล</t>
  </si>
  <si>
    <t>เด็กชายกฤษฎา   จันสุวรรณ</t>
  </si>
  <si>
    <t>เด็กชายธนากร  ลีพฤติ</t>
  </si>
  <si>
    <t>เด็กชายรพีภัทร  โลมาอินทร์</t>
  </si>
  <si>
    <t>เด็กหญิงกชพร  หลักหนองบุ</t>
  </si>
  <si>
    <t>เด็กหญิงอรวรรณ  ดีหล้า</t>
  </si>
  <si>
    <t>เด็กหญิงอริญลภัส  คำมุกชิก</t>
  </si>
  <si>
    <t>เด็กหญิงณัฐชาวี  มุกดาม่วง</t>
  </si>
  <si>
    <t>เด็กหญิงณัฐณิชา   ขิปวัติ</t>
  </si>
  <si>
    <t>เด็กหญิงณัฐชา  บุญสิทธิ์</t>
  </si>
  <si>
    <t>เด็กหญิงชญาดา   หงษ์สีทอง</t>
  </si>
  <si>
    <t>เด็กหญิงพรินพร  สุวรรณแสง</t>
  </si>
  <si>
    <t>เด็กหญิงอรณิชา  โยธากุล</t>
  </si>
  <si>
    <t>เด็กหญิงสุกัญญา  เพียงงาม</t>
  </si>
  <si>
    <t>เด็กชายอาทิวราห์     เชิดทอง</t>
  </si>
  <si>
    <t>เด็กชายพัทธดนย์    นอกเมือง</t>
  </si>
  <si>
    <t>เด็กชายพันธวัช     นอกเมือง</t>
  </si>
  <si>
    <t>เด็กชายณัฐวรรธน์  น้อยไทย</t>
  </si>
  <si>
    <t>เด็กชายวีรวัฒน์     เพียงงาม</t>
  </si>
  <si>
    <t>เด็กชายธนันชัย    สมนึก</t>
  </si>
  <si>
    <t>เด็กชายนทีพัฒน์  ทองบ่อ</t>
  </si>
  <si>
    <t>เด็กชายศุภณัฐ์   จูวรรณะ</t>
  </si>
  <si>
    <t>เด็กชายวินัย  ทาอ่อน</t>
  </si>
  <si>
    <t>เด็กหญิงศิรินภัส  บุตรมาร</t>
  </si>
  <si>
    <t>เด็กหญิงกมลพร  ยะปัญญา</t>
  </si>
  <si>
    <t>เด็กหญิงอนันดา   แก้วคำ</t>
  </si>
  <si>
    <t>เด็กหญิงชนลิดา  โชตะศรี</t>
  </si>
  <si>
    <t>เด็กหญิงสุธิมา    เพ็ชรรัตน์</t>
  </si>
  <si>
    <t>เด็กหญิงพิมพ์พลอย  จันทรเสนา</t>
  </si>
  <si>
    <t>เด็กหญิงเขมจิรา  บุญแย้ม</t>
  </si>
  <si>
    <t>เด็กหญิงนิศามณี  ดูวิเศษ</t>
  </si>
  <si>
    <t>เด็กหญิงพรธิดา   เม่นโต</t>
  </si>
  <si>
    <t xml:space="preserve">รายชื่อนักเรียนชั้น  อบ.  2/1 </t>
  </si>
  <si>
    <t xml:space="preserve">รายชื่อนักเรียนชั้น  อบ.  2/2 </t>
  </si>
  <si>
    <t>เด็กชายธนทรัพย์  อินทร์แสง</t>
  </si>
  <si>
    <t>เด็กชายกิตติคมน์  รักษางาม</t>
  </si>
  <si>
    <t>เด็กหญิงวิภาวี  แสงคำ</t>
  </si>
  <si>
    <t>เด็กหญิงกมลเนตร  ดูวิเศษ</t>
  </si>
  <si>
    <t>เด็กชายรัชชานนท์  พัฒนันท์</t>
  </si>
  <si>
    <t>เด็กหญิงนิชาพร  สาธุการ</t>
  </si>
  <si>
    <t>รายชื่อนักเรียนชั้น  ป.  6/2</t>
  </si>
  <si>
    <t>เด็กหญิงมีนชญา  เห็มโพ</t>
  </si>
  <si>
    <t>เด็กหญิงปรียนันท์  เหมือนหมาย</t>
  </si>
  <si>
    <t>เด็กหญิงวรัญญา  วงค์คำ</t>
  </si>
  <si>
    <t>เด็กหญิงปภาวรินทร์  โชตะวัน</t>
  </si>
  <si>
    <t>เด็กหญิงอาทิตติยา  พัฒนันท์</t>
  </si>
  <si>
    <t>เด็กชายปุณณวิช   ลมดี</t>
  </si>
  <si>
    <t>เด็กชายอนันตชัย   แสงสุรินทร์</t>
  </si>
  <si>
    <t>เด็กหญิงณิชานันท์   สุทธิสาร</t>
  </si>
  <si>
    <t>เด็กหญิงอริสรา  บุตรดา</t>
  </si>
  <si>
    <t>เด็กหญิงลัลล์นลิน   พลสมัคร</t>
  </si>
  <si>
    <t>เด็กหญิงจรินทร์พร  เกษสวัสดิ์</t>
  </si>
  <si>
    <t>เด็กหญิงดากานดา  ทรงศิลป์</t>
  </si>
  <si>
    <t>เด็กหญิงพิชญา  เศรษฐกิตย์</t>
  </si>
  <si>
    <t>เด็กชายเจอร์นี่ แมทธิว โกร์</t>
  </si>
  <si>
    <t>เด็กชายณัฐวุฒิ  ตาปราบ</t>
  </si>
  <si>
    <t>เด็กหญิงพัชราภรณ์  สุวรณแสง</t>
  </si>
  <si>
    <t>เด็กหญิงปฏิมาภรณ์  อาษานาม</t>
  </si>
  <si>
    <t>เด็กชายเชาวนนท์ อุดชาชน</t>
  </si>
  <si>
    <t>เด็กชายพิชิตชัย  จิตตุนัง</t>
  </si>
  <si>
    <t>เด็กชายจักรินทร์  ผลวาด</t>
  </si>
  <si>
    <t>เด็กหญิงฉัตรประวี  ไชชาญ</t>
  </si>
  <si>
    <t>เด็กหญิงเกศรินทร์  จงย่อกลาง</t>
  </si>
  <si>
    <t>ชั้น</t>
  </si>
  <si>
    <t>จำนวนนักเรียน</t>
  </si>
  <si>
    <t>มาเรียน</t>
  </si>
  <si>
    <t>ไม่มาเรียน</t>
  </si>
  <si>
    <t xml:space="preserve">  มาเรียน  ร้อยละ</t>
  </si>
  <si>
    <t>ครูประจำชั้น</t>
  </si>
  <si>
    <t>ชาย</t>
  </si>
  <si>
    <t>หญิง</t>
  </si>
  <si>
    <t>รวม</t>
  </si>
  <si>
    <t>ป่วย</t>
  </si>
  <si>
    <t>ลา</t>
  </si>
  <si>
    <t>ขาด</t>
  </si>
  <si>
    <t>อนุบาล 1/1</t>
  </si>
  <si>
    <t>อนุบาล 1/2</t>
  </si>
  <si>
    <t>รวมอนุบาล 1</t>
  </si>
  <si>
    <t>อนุบาล 2/1</t>
  </si>
  <si>
    <t>อนุบาล 2/2</t>
  </si>
  <si>
    <t>รวมอนุบาล 2</t>
  </si>
  <si>
    <t>รวมอนุบาล</t>
  </si>
  <si>
    <t>ป. 1/1</t>
  </si>
  <si>
    <t>ป. 1/2</t>
  </si>
  <si>
    <t>รวม ป. 1</t>
  </si>
  <si>
    <t>ป. 2/1</t>
  </si>
  <si>
    <t>ป. 2/2</t>
  </si>
  <si>
    <t>รวม ป. 2</t>
  </si>
  <si>
    <t>ป. 3/1</t>
  </si>
  <si>
    <t>ป. 3/2</t>
  </si>
  <si>
    <t>รวม  ป. 3</t>
  </si>
  <si>
    <t>ป. 4/1</t>
  </si>
  <si>
    <t>ป. 4/2</t>
  </si>
  <si>
    <t>รวม ป. 4</t>
  </si>
  <si>
    <t>ป. 5/1</t>
  </si>
  <si>
    <t>ป. 5/2</t>
  </si>
  <si>
    <t>รวม ป. 5</t>
  </si>
  <si>
    <t>ป. 6/1</t>
  </si>
  <si>
    <t>ป. 6/2</t>
  </si>
  <si>
    <t>รวม ป. 6</t>
  </si>
  <si>
    <t>รวมประถม</t>
  </si>
  <si>
    <t>ม. 1/1</t>
  </si>
  <si>
    <t>ม. 1/2</t>
  </si>
  <si>
    <t>รวม ม. 1</t>
  </si>
  <si>
    <t>ม. 2/1</t>
  </si>
  <si>
    <t>ม. 2/2</t>
  </si>
  <si>
    <t>รวม ม. 2</t>
  </si>
  <si>
    <t>ม. 3/1</t>
  </si>
  <si>
    <t>ม. 3/2</t>
  </si>
  <si>
    <t>รวม ม. 3</t>
  </si>
  <si>
    <t>รวมมัธยม</t>
  </si>
  <si>
    <t>รวมทั้งสิ้น</t>
  </si>
  <si>
    <t xml:space="preserve">สถิตินักเรียน </t>
  </si>
  <si>
    <t>นักเรียนชาย</t>
  </si>
  <si>
    <t>นักเรียนหญิง</t>
  </si>
  <si>
    <t>รายชื่อนักเรียนชั้น  อบ.  1/2</t>
  </si>
  <si>
    <t>อนุบาล</t>
  </si>
  <si>
    <t>มัธยมศึกษา</t>
  </si>
  <si>
    <t>เด็กหญิงศศินภา  วงษ์คำ</t>
  </si>
  <si>
    <t>เด็กหญิงจิดาภา  สมบัติดี</t>
  </si>
  <si>
    <t>เด็กหญิงปานระวี  อาษานาม</t>
  </si>
  <si>
    <t>เด็กหญิงจาริยา  สารศิริ</t>
  </si>
  <si>
    <t>เด็กชายธีรเทพ  ท้าวพิมพ์</t>
  </si>
  <si>
    <t>เด็กชายธนวัฒน์  แสนสุภา</t>
  </si>
  <si>
    <t>เด็กหญิงแพรวา  ดูวิเศษ</t>
  </si>
  <si>
    <t>จำนวนห้องเรียน</t>
  </si>
  <si>
    <t xml:space="preserve"> 1819901001898</t>
  </si>
  <si>
    <t>รวม ป.1-3</t>
  </si>
  <si>
    <t>รวม ป.4-6</t>
  </si>
  <si>
    <t>เด็กชายฐิติวุฒิ    ขจรกุลเดช</t>
  </si>
  <si>
    <t>1399900523836</t>
  </si>
  <si>
    <t>เด็กชายพีรวัส  พลอยเพ็ง</t>
  </si>
  <si>
    <t>เด็กหญิงเอมมิกา  บุญโสภา</t>
  </si>
  <si>
    <t>ประถมศึกษาปีที่1-3</t>
  </si>
  <si>
    <t>ประถมศึกษาปีที่4-6</t>
  </si>
  <si>
    <t>เด็กหญิงพิมพ์ชนก  ศรีทองสุก</t>
  </si>
  <si>
    <t>เด็กหญิงปราณี   เริ่มศรี</t>
  </si>
  <si>
    <t>เด็กชายธนโชติ ว่องไว</t>
  </si>
  <si>
    <t>เด็กหญิงวรรธิดา  เศรษฐพัฒน์กิจ</t>
  </si>
  <si>
    <t>โรงเรียนเทศบาล 1 หนองใส</t>
  </si>
  <si>
    <t>เด็กหญิงณิชากร  ชำมะลี</t>
  </si>
  <si>
    <t>เด็กชายสรนันท์  ขจรกุลเดช</t>
  </si>
  <si>
    <t>เด็กชายอภิชาต  แสงป้อง</t>
  </si>
  <si>
    <t>เด็กหญิงฐิตาภา โคตรสมบัติ</t>
  </si>
  <si>
    <t xml:space="preserve">รายชื่อนักเรียนชั้น  ม.  3/2 </t>
  </si>
  <si>
    <t xml:space="preserve">รายชื่อนักเรียนชั้น  ม.  3/1 </t>
  </si>
  <si>
    <t>เด็กชายกฤษชรัช บุโฮม</t>
  </si>
  <si>
    <t>เด็กชายณัฐนนท์  หล่อนน้อย</t>
  </si>
  <si>
    <t>รายชื่อนักเรียนชั้น  ป.  4/3</t>
  </si>
  <si>
    <t>ป. 4/3</t>
  </si>
  <si>
    <t>เด็กชายจิราธิวัฒน์  พิมพ์ทอง</t>
  </si>
  <si>
    <t>เด็กชายกรวิวัฒน์  กันหาลา</t>
  </si>
  <si>
    <t>เด็กชายกันทรากร  โคตรสมบัติ</t>
  </si>
  <si>
    <t>เด็กชายกิตติพงษ์  ลีพฤติ</t>
  </si>
  <si>
    <t>เด็กชายณัฐชัย  สระแก้ว</t>
  </si>
  <si>
    <t>เด็กชายธนากร  บุญสว่าง</t>
  </si>
  <si>
    <t>เด็กชายธิติสรณ์  พิมพาที</t>
  </si>
  <si>
    <t>เด็กชายนพดล สุขใจ</t>
  </si>
  <si>
    <t>เด็กชายปัญญาคม  เชิดทอง</t>
  </si>
  <si>
    <t>เด็กชายอานันตะชัย  ยุบลวัฒ</t>
  </si>
  <si>
    <t>เด็กชายอิทธิพัทธ์  คำมุกชิก</t>
  </si>
  <si>
    <t>เด็กหญิงพุธิตา   ขุนใหญ่</t>
  </si>
  <si>
    <t>เด็กหญิงนัฐชานันท์  ขอย้ายกลาง</t>
  </si>
  <si>
    <t>เด็กหญิงปนัดสยา  แก้วคำฝา</t>
  </si>
  <si>
    <t>เด็กหญิงปิยะนุช  โชตะวัน</t>
  </si>
  <si>
    <t>เด็กหญิงลักขณา  วิเศษศรี</t>
  </si>
  <si>
    <t>เด็กหญิงสุพัตตรา  โคตรสมบัติ</t>
  </si>
  <si>
    <t>เด็กหญิงเปมิกา  ไชยเณร</t>
  </si>
  <si>
    <t>เด็กหญิงมณีรินทร์  กสิเจริญ</t>
  </si>
  <si>
    <t>เด็กชายศราวุฒิ  สาครเจริญ</t>
  </si>
  <si>
    <t>เด็กชายศราวิน  พักพล</t>
  </si>
  <si>
    <t>เด็กชายนราธิป  ตาลอำไพ</t>
  </si>
  <si>
    <t>เด็กหญิงจีระนันท์ อุตโม</t>
  </si>
  <si>
    <t>เด็กชายชาคริสต์  เฟื่องทอง</t>
  </si>
  <si>
    <t>เด็กชายณัชพล   นามวิชัย</t>
  </si>
  <si>
    <t>เด็กชายศุภกิจ  ไชยศรี</t>
  </si>
  <si>
    <t>เด็กชายธนินท์   เหลืองจันทึก</t>
  </si>
  <si>
    <t>เด็กชายจิรศักดิ์  ปริพันตัง</t>
  </si>
  <si>
    <t>เด็กชายกฤติเดช  แก่นจันทร์</t>
  </si>
  <si>
    <t>เด็กชายณิชพน  คำมุกชิก</t>
  </si>
  <si>
    <t>เด็กชายชนาธิป  แก้ววงษา</t>
  </si>
  <si>
    <t>เด็กชายปกรณ์  ดอนเมืองพรม</t>
  </si>
  <si>
    <t>เด็กชายฤทธิพงษ์  แสงชา</t>
  </si>
  <si>
    <t>เด็กหญิงจุฑามาส  มุ่งฝอยกลาง</t>
  </si>
  <si>
    <t>เด็กหญิงปวีณ์ธิดา  มากมูล</t>
  </si>
  <si>
    <t>เด็กหญิงพรธิตา  วิเศษสี</t>
  </si>
  <si>
    <t>เด็กหญิงวิรดา  เครือลี</t>
  </si>
  <si>
    <t>เด็กหญิงศศิธร  นรบุตร</t>
  </si>
  <si>
    <t>เด็กหญิงสุพิชา  ทองจินดา</t>
  </si>
  <si>
    <t>เด็กชายไชยภพ  จะโนรัตน์</t>
  </si>
  <si>
    <t>เด็กชายธวัชชัย  วงศ์คำ</t>
  </si>
  <si>
    <t>เด็กหญิงวิรดี  สารีโท</t>
  </si>
  <si>
    <t>เด็กชายธนกรณ์  กุลสุวรรณ</t>
  </si>
  <si>
    <t>เด็กหญิงธัญสินี หลักกอ</t>
  </si>
  <si>
    <t>เด็กหญิงสรภัศกัญต์ หาสอดส่อง</t>
  </si>
  <si>
    <t>เด็กชายชยางกูร  ดาริวงษ์</t>
  </si>
  <si>
    <t>เด็กชายธีรเดช  พรหมวรรณ</t>
  </si>
  <si>
    <t>เด็กชายณัฐภูมิ เหล่าเจริญ</t>
  </si>
  <si>
    <t>เด็กชายธนพัฒน์ ศรีธงชัย</t>
  </si>
  <si>
    <t>เด็กหญิงกิรัตติกานต์ กงบุราณ</t>
  </si>
  <si>
    <t>เด็กหญิงพรพิมล สียา</t>
  </si>
  <si>
    <t>เด็กชายตะวัน โคตะมี</t>
  </si>
  <si>
    <t>เด็กชายวีรภัทร ภูดานา</t>
  </si>
  <si>
    <t>เด็กชายอัษศดิณย์ ธนปรีชากุล</t>
  </si>
  <si>
    <t>เด็กหญิงปาริฉัตร  เพ็งสวัสดิ์</t>
  </si>
  <si>
    <t>เด็กหญิงณัฐธิชา  สาพรเจริญ</t>
  </si>
  <si>
    <t>เด็กชายคมกิตย์  พรมมัชชะ</t>
  </si>
  <si>
    <t>เด็กหญิงเกวลิน  ศรีผิวผาก</t>
  </si>
  <si>
    <t>เด็กชายธนาธิป  ธงน้อย</t>
  </si>
  <si>
    <t>ประถมศึกษาปีที่1</t>
  </si>
  <si>
    <t xml:space="preserve">มัธยมศึกษาปีที่ 1 </t>
  </si>
  <si>
    <t>เด็กหญิงอติกานต์  กุมภาพันธ์</t>
  </si>
  <si>
    <t>เด็กหญิงพรรณิภา  สร้อยคำ</t>
  </si>
  <si>
    <t>เด็กหญิงวรกนก  สารพล</t>
  </si>
  <si>
    <t>เด็กหญิงสุภัคสร  อิงสา</t>
  </si>
  <si>
    <t>เด็กชายประกาศิต  สุขประเสริฐ</t>
  </si>
  <si>
    <t>เด็กหญิงขวัญข้าว  มหาชัย</t>
  </si>
  <si>
    <t>เด็กหญิงอัจจิมา  ทิวาสถาพร</t>
  </si>
  <si>
    <t>เด็กหญิงมีนา  เจริญผล</t>
  </si>
  <si>
    <t>เด็กชายธีรเดช  วัฒนวงค์</t>
  </si>
  <si>
    <t>เด็กชายสมศักดิ์  วรรณตรง</t>
  </si>
  <si>
    <t>เด็กหญิงข้าวทิพย์  กระจ่างเขตร์</t>
  </si>
  <si>
    <t>เด็กชายกมลเทพ  สมนึก</t>
  </si>
  <si>
    <t>เด็กหญิงจริยา  ปาระมัติ</t>
  </si>
  <si>
    <t>เด็กหญิงณัฏฐธิดา  ศรีอุไรสกุล</t>
  </si>
  <si>
    <t>เด็กชายธนกร  ฝ้ายขาว</t>
  </si>
  <si>
    <t>เด็กหญิงอธิชา  เจริญยอดยิ่ง</t>
  </si>
  <si>
    <t>เด็กหญิงกานต์สินี  ก่ำเพชร</t>
  </si>
  <si>
    <t>เด็กชายชนะพล  ก่ำเพชร</t>
  </si>
  <si>
    <t>เด็กหญิงสุณัฎฐา  คงเมือง</t>
  </si>
  <si>
    <t>เด็กหญิงจิดาภา  พุ่มอรุณ</t>
  </si>
  <si>
    <t>เด็กหญิงธีรตา  แสงปาก</t>
  </si>
  <si>
    <t>เด็กหญิงพิมพ์ชนก  ขาวสะอาด</t>
  </si>
  <si>
    <t>ปีการศึกษา 2566</t>
  </si>
  <si>
    <t>ป. 1/3</t>
  </si>
  <si>
    <t>ป. 5/3</t>
  </si>
  <si>
    <t>ป. 6/3</t>
  </si>
  <si>
    <t>ย้ายไป</t>
  </si>
  <si>
    <t>วันที่</t>
  </si>
  <si>
    <t>นักเรียนย้าย</t>
  </si>
  <si>
    <t>นักเรียนเข้า</t>
  </si>
  <si>
    <t>หมายเหตุ</t>
  </si>
  <si>
    <t>ป.6/1</t>
  </si>
  <si>
    <t>เด็กชายเมคิณ วงศ์คำ</t>
  </si>
  <si>
    <t>เด็กชายนิรันดร์ ลีพฤติ</t>
  </si>
  <si>
    <t>เด็กชายภานุกร สุขเครือเกิด</t>
  </si>
  <si>
    <t>เด็กชายลภณวิช  วิเศษศรี</t>
  </si>
  <si>
    <t>เด็กชายสัญชัย มุกดาม่วง</t>
  </si>
  <si>
    <t>เด็กชายกันตพร  กำจัดภัย</t>
  </si>
  <si>
    <t>เด็กชายรัฏธกรณ์ คำมุกชิก</t>
  </si>
  <si>
    <t>เด็กชายสิรวิชญ์  ฝุ่นมะนาว</t>
  </si>
  <si>
    <t>เด็กชายจีรชนม์ ทรงศิลป์</t>
  </si>
  <si>
    <t>เด็กชายธนภัทร บุญน้อย</t>
  </si>
  <si>
    <t>เด็กชายวิชัย อินทะวงษ์</t>
  </si>
  <si>
    <t>เด็กชายรัชพล  คำมุกชิก</t>
  </si>
  <si>
    <t>เด็กชายนันทวัฒน์  แสนหาญ</t>
  </si>
  <si>
    <t xml:space="preserve">เด็กชายธรณ์เทพ  ไชยมาตย์ </t>
  </si>
  <si>
    <t>เด็กชายรุจดนัย  ปิ่นทอง</t>
  </si>
  <si>
    <t>เด็กชายนนทกร  ฝ้ายขาว</t>
  </si>
  <si>
    <t>เด็กชายณัฐวัฒน์  คำมุกชิก</t>
  </si>
  <si>
    <t>เด็กหญิงพลอยชมพู พลเรือง</t>
  </si>
  <si>
    <t>เด็กหญิงธันทิวา  ปัญญา</t>
  </si>
  <si>
    <t>เด็กหญิงสุธาดา  เหมือนหมาย</t>
  </si>
  <si>
    <t>เด็กหญิงพัชรี แก้ววันนา</t>
  </si>
  <si>
    <t>เด็กหญิงกิตติญา  สมรูป</t>
  </si>
  <si>
    <t>เด็กหญิงกชกร กล้าหาญ</t>
  </si>
  <si>
    <t>เด็กหญิงปริยากร  แก่นทอง</t>
  </si>
  <si>
    <t>เด็กหญิงจิรัชญา พลหาญ</t>
  </si>
  <si>
    <t>เด็กหญิงจันทกานต์  จอนขุน</t>
  </si>
  <si>
    <t>เด็กชายณัฐวัฒน์  คะเนเร็ว</t>
  </si>
  <si>
    <t>เด็กชายกิตติพศ  แก้วคำฝา</t>
  </si>
  <si>
    <t>เด็กชายปัญจามินทร์  น้อยไทย</t>
  </si>
  <si>
    <t>เด็กชายสิทธิชัย โคตรสมบัติ</t>
  </si>
  <si>
    <t xml:space="preserve">เด็กชายธนบดี  พรมมัชชะ </t>
  </si>
  <si>
    <t>เด็กชายชนาธิป คำมุกชิก</t>
  </si>
  <si>
    <t>เด็กชายภูษิต  บุระวัตร</t>
  </si>
  <si>
    <t>เด็กชายพรชัย แสงจันทร์</t>
  </si>
  <si>
    <t>เด็กชายวิภพ  ชั่งดี</t>
  </si>
  <si>
    <t>เด็กชายศุภชัย  บรรยงค์</t>
  </si>
  <si>
    <t>เด็กชายปริญญา  คำมุกชิก</t>
  </si>
  <si>
    <t>เด็กชายธนวัฒน์ ชูพรมวงศ์</t>
  </si>
  <si>
    <t>เด็กชายอทิด  บรรเทาทุกข์</t>
  </si>
  <si>
    <t>เด็กชายวุฒิชัย แสงทองคิด</t>
  </si>
  <si>
    <t>เด็กชายสุขสันต์  วังพรม</t>
  </si>
  <si>
    <t>เด็กชายวายุภักษ์ มุกดาม่วง</t>
  </si>
  <si>
    <t>เด็กชายณัฐพัฒน์ เบิกสีใส</t>
  </si>
  <si>
    <t>เด็กชายธนวัฒน์  อุปโคตร</t>
  </si>
  <si>
    <t>เด็กหญิงสุจิตตา  สาลีวงษ์</t>
  </si>
  <si>
    <t>เด็กหญิงวราภรณ์  เพ็งสวรรค์</t>
  </si>
  <si>
    <t>เด็กหญิงสุธาทิพย์ ไพพฤติ</t>
  </si>
  <si>
    <t>เด็กหญิงฉัตรชนก พิมพาที</t>
  </si>
  <si>
    <t>เด็กหญิงสุพรรษา  ขำผิวพรรณ</t>
  </si>
  <si>
    <t>เด็กหญิงศรัญญา สียา</t>
  </si>
  <si>
    <t>เด็กหญิงสุภาวดี ลาศศรีลา</t>
  </si>
  <si>
    <t>เด็กหญิงสุกันยา  แท้สูงเนิน</t>
  </si>
  <si>
    <t>เด็กชายกฤตบุญ สิมพา</t>
  </si>
  <si>
    <t>เด็กชายธนกร วันสะหล้า</t>
  </si>
  <si>
    <t>เด็กชายชนินทร ปราบพาล</t>
  </si>
  <si>
    <t>เด็กชายนฤบดินทร์ แสมหูม</t>
  </si>
  <si>
    <t>เด็กชายสิรวิชญ์ หอมชุ่ม</t>
  </si>
  <si>
    <t>เด็กชายกิตติคุณ จูวรรณะ</t>
  </si>
  <si>
    <t>เด็กชายธนกฤต ศรีธาตุ</t>
  </si>
  <si>
    <t>เด็กชายนฤบดินษ์ เสนาชัย</t>
  </si>
  <si>
    <t>เด็กชายพัชรพงศ์ บุญทาวงศ์</t>
  </si>
  <si>
    <t>เด็กชายวิทยารักษ์ แสงเสน</t>
  </si>
  <si>
    <t>เด็กชายธนวัฒน์ รักษางาม</t>
  </si>
  <si>
    <t>เด็กชายณัชนนท์ หล่อนน้อย</t>
  </si>
  <si>
    <t>เด็กหญิงจุฑามาศ ญาณสุวรรณ์</t>
  </si>
  <si>
    <t>เด็กหญิงณัฎฐณิชา จันทวงษ์</t>
  </si>
  <si>
    <t>เด็กหญิงปณัฐดา บัวตูม</t>
  </si>
  <si>
    <t>เด็กหญิงปารมี สารังงาม</t>
  </si>
  <si>
    <t>เด็กหญิงพรพิมล ญาณสุวรรณ์</t>
  </si>
  <si>
    <t>เด็กหญิงรัตติยาภา สีหาบุตร</t>
  </si>
  <si>
    <t>เด็กหญิงศรุตา น้อยสุข</t>
  </si>
  <si>
    <t>เด็กหญิงจริยาพร บุญโสดา</t>
  </si>
  <si>
    <t>เด็กหญิงเนตรนภา ทิพย์สุข</t>
  </si>
  <si>
    <t>เด็กหญิงพิชชาภา อุดมเขต</t>
  </si>
  <si>
    <t>เด็กหญิงลลิตา รูปงาม</t>
  </si>
  <si>
    <t>เด็กหญิงไอรดา ลีพฤติ</t>
  </si>
  <si>
    <t>เด็กชายธนการ หล่อนน้อย</t>
  </si>
  <si>
    <t>เด็กชายธีปกรณ์  ไชยช่วย</t>
  </si>
  <si>
    <t>เด็กชายพงศ์พัฒน์ แย้มเจริญ</t>
  </si>
  <si>
    <t>เด็กชายจิรพัส วระชัย</t>
  </si>
  <si>
    <t>เด็กชายธนวัฒน์ วงศ์พันธ์</t>
  </si>
  <si>
    <t>เด็กชายปวรปรัชญ์ คนฉลาด</t>
  </si>
  <si>
    <t>เด็กชายพีรพัฒน์ ขันขจร</t>
  </si>
  <si>
    <t>เด็กชายบดินทร์  ทับเอี่ยม</t>
  </si>
  <si>
    <t>เด็กชายอรรตพล ศรีรักษา</t>
  </si>
  <si>
    <t>เด็กชายกตันญญ์  อัมระนันท์</t>
  </si>
  <si>
    <t>เด็กชายจิระนันท์ บุญหา</t>
  </si>
  <si>
    <t>เด็กหญิงพิชญาพร นอกเมือง</t>
  </si>
  <si>
    <t>เด็กหญิงธัญชนก พิมพาที</t>
  </si>
  <si>
    <t>เด็กหญิงประภาพร ศิรินาม</t>
  </si>
  <si>
    <t>เด็กหญิงพิชญา เจริญสิงห์</t>
  </si>
  <si>
    <t>เด็กหญิงสโรชา กะวีกุล</t>
  </si>
  <si>
    <t>เด็กหญิงณัฐนิชา อามาตมนตรี</t>
  </si>
  <si>
    <t>เด็กหญิงปลายฝน สุขใจ</t>
  </si>
  <si>
    <t>เด็กหญิงรฐกร ศรีภักดี</t>
  </si>
  <si>
    <t>เด็กหญิงสุพัตรา ไชยบุรมย์</t>
  </si>
  <si>
    <t>เด็กหญิงนรินทร์  ทับเอี่ยม</t>
  </si>
  <si>
    <t>เด็กชายจิรายุ อินหวังสุข</t>
  </si>
  <si>
    <t>เด็กชายธนายุทธ อังกาพย์</t>
  </si>
  <si>
    <t>เด็กชายนพกร บุญผล</t>
  </si>
  <si>
    <t>เด็กชายกวิน อุ่นแสง</t>
  </si>
  <si>
    <t>เด็กชายณัฐพล จันทรวงศ์</t>
  </si>
  <si>
    <t>เด็กชายธนาธิป  พลสมัคร</t>
  </si>
  <si>
    <t>เด็กชายปิยพัทธ์ อินทะวงษ์</t>
  </si>
  <si>
    <t>เด็กชายภูริภัทร เพชรสูงเนิน</t>
  </si>
  <si>
    <t>เด็กชายเกียรติพัทธ์ สุวรรณแสง</t>
  </si>
  <si>
    <t>เด็กชายนิพิฐพนธ์ แสนจันทร์</t>
  </si>
  <si>
    <t>เด็กชายกิตติยศ  หมายมี</t>
  </si>
  <si>
    <t>เด็กชายชนาธิป สาอุบล</t>
  </si>
  <si>
    <t>เด็กชายธนวัฒน์  บุญนะที</t>
  </si>
  <si>
    <t>เด็กหญิงกิตติญา จันทร์ดาหาร</t>
  </si>
  <si>
    <t>เด็กหญิงนัชชาวดี แก้วพันงาม</t>
  </si>
  <si>
    <t>เด็กหญิงปัทมา เชื่อมแก้ว</t>
  </si>
  <si>
    <t>เด็กหญิงภานิตา นามอาษา</t>
  </si>
  <si>
    <t>เด็กหญิงอลินดา ลีพฤติ</t>
  </si>
  <si>
    <t>เด็กหญิงนวพร ไชยมุล</t>
  </si>
  <si>
    <t>เด็กหญิงไรนา อิสซาเบลลา จิ</t>
  </si>
  <si>
    <t>เด็กหญิงสุภัสสรา แสงชา</t>
  </si>
  <si>
    <t>เด็กหญิงรัชภร พลรัตน์</t>
  </si>
  <si>
    <t>รายชื่อนักเรียนชั้น  ป. 1/3</t>
  </si>
  <si>
    <t>รายชื่อนักเรียนชั้น  ป.  5/3</t>
  </si>
  <si>
    <t>รายชื่อนักเรียนชั้น  ป.  6/3</t>
  </si>
  <si>
    <t>อบ.2/2</t>
  </si>
  <si>
    <t>เด็กหญิงโชติกา พิมพ์บุตร</t>
  </si>
  <si>
    <t>ป.3/2</t>
  </si>
  <si>
    <t>ย้ายเข้า</t>
  </si>
  <si>
    <t xml:space="preserve">วันที่ </t>
  </si>
  <si>
    <t>รอเอกสารย้าย</t>
  </si>
  <si>
    <t>เด็กชายภาคิน  สีหอมไชย</t>
  </si>
  <si>
    <t>เด็กหญิงตรีชฎา  นพนุกูล</t>
  </si>
  <si>
    <t>เด็กหญิงสุกัลยา วรรณทอง</t>
  </si>
  <si>
    <t>เด็กหญิงปิยธิดา ทองอ่อน</t>
  </si>
  <si>
    <t>เด็กหญิงปารณีย์ สายบัวทอง</t>
  </si>
  <si>
    <t>เด็กชายภูมิรัตน์  ราชรินทร์</t>
  </si>
  <si>
    <t>เด็กหญิงกรกมล  แสนสุภา</t>
  </si>
  <si>
    <t>เด็กชายจิรวัฒน์  บุญหา</t>
  </si>
  <si>
    <t>เด็กชายกฤษฎา  โคตรเรือง</t>
  </si>
  <si>
    <t>เด็กหญิงษิญาดา  บุตรด้วง</t>
  </si>
  <si>
    <t>เด็กหญิงปรัชญาภรณ์  วิเศษศรี</t>
  </si>
  <si>
    <t>เด็กชายพุฒิภัทร  มุกดาม่วง</t>
  </si>
  <si>
    <t>ป.5/1</t>
  </si>
  <si>
    <t>เด็กหญิงสุภัสตรา  เทินสระเกษ</t>
  </si>
  <si>
    <t>เด็กชายกัณตฌา  สารีโท</t>
  </si>
  <si>
    <t>เด็กหญิงเมริษา  ดูเซ</t>
  </si>
  <si>
    <t>เด็กหญิงวรรณนิภา   บุตรพิลา</t>
  </si>
  <si>
    <t>เด็กหญิงศสิประภา  บุตรสา</t>
  </si>
  <si>
    <t>เด็กชายภากร  สุวรรณแสง</t>
  </si>
  <si>
    <t>ป.4/3</t>
  </si>
  <si>
    <t>เด็กชายกันต์ธีร์  พาชารี</t>
  </si>
  <si>
    <t>1416900004134</t>
  </si>
  <si>
    <t>เด็กชายภีระภัทร  อนุสุวรรณ์</t>
  </si>
  <si>
    <t>เด็กชายรัชพล  นักรบ</t>
  </si>
  <si>
    <t>เด็กชายภีรพัฒน์  ยศธิภานา</t>
  </si>
  <si>
    <t>เด็กหญิงพรนิภา  สารีโท</t>
  </si>
  <si>
    <t>เด็กหญิงสุนินตรา  พรมเวียง</t>
  </si>
  <si>
    <t>อนุบาล 1/3</t>
  </si>
  <si>
    <t>อนุบาล 2/3</t>
  </si>
  <si>
    <t>ป. 2/3</t>
  </si>
  <si>
    <t>ปีการศึกษา 2567</t>
  </si>
  <si>
    <t>รายชื่อนักเรียนชั้น  อบ.  1/3</t>
  </si>
  <si>
    <t>รายชื่อนักเรียนชั้น  อบ.  1/4</t>
  </si>
  <si>
    <t xml:space="preserve">รายชื่อนักเรียนชั้น  อบ.  2/4 </t>
  </si>
  <si>
    <t xml:space="preserve">รายชื่อนักเรียนชั้น  อบ.  2/3 </t>
  </si>
  <si>
    <t>รายชื่อนักเรียนชั้น  ป.  2/3</t>
  </si>
  <si>
    <t>เด็กชายนัฐวุฒิ โคตรสมบัติ</t>
  </si>
  <si>
    <t>เด็กหญิงนราวดี วงค์คำ</t>
  </si>
  <si>
    <t>เด็กชายอมรเทพ ศรีพวง</t>
  </si>
  <si>
    <t>เด็กหญิงธันยชนก พาชารี</t>
  </si>
  <si>
    <t>เด็กหญิงวรรณภรณ์ สุภมาตร์</t>
  </si>
  <si>
    <t>เด็กชายจิระโชค มุ่งพันกลาง</t>
  </si>
  <si>
    <t>เด็กหญิงอริศรา วิเศษสี</t>
  </si>
  <si>
    <t>เด็กหญิงนุชรดี สุวรรณแสง</t>
  </si>
  <si>
    <t>เด็กชายพีรพัฒน์ บุตรมาร</t>
  </si>
  <si>
    <t>เด็กชายอาธิกร คอแก้ว</t>
  </si>
  <si>
    <t>เด็กหญิงเอมอร จำปากุล</t>
  </si>
  <si>
    <t>เด็กหญิงนิชา อ่อนสี</t>
  </si>
  <si>
    <t>เด็กชายพุฒิเมธ เชื่อมแก้ว</t>
  </si>
  <si>
    <t>เด็กหญิงกันยาภรณ์ เชื่อมแก้ว</t>
  </si>
  <si>
    <t>เด็กชายธีราทร มหาฤทธิ์</t>
  </si>
  <si>
    <t>เด็กหญิงณัฏฐธิดา ชาพันธ์</t>
  </si>
  <si>
    <t>เด็กหญิงปริตา วงค์จูม</t>
  </si>
  <si>
    <t>เด็กชายศราวุธ มะลิทอง</t>
  </si>
  <si>
    <t>เด็กหญิงพรธิชา บุญล้ำ</t>
  </si>
  <si>
    <t>เด็กชายธีรเทพ สิทธิโห</t>
  </si>
  <si>
    <t>เด็กหญิงอนัญญา ป้องนู</t>
  </si>
  <si>
    <t>เด็กชายนพกร อำพล</t>
  </si>
  <si>
    <t>เด็กหญิงภัทรภร ดาวัลย์</t>
  </si>
  <si>
    <t>เด็กหญิงสุภาวิณี ลีพฤติ</t>
  </si>
  <si>
    <t>เด็กหญิงวริศราพร อาลัย</t>
  </si>
  <si>
    <t>เด็กชายพุฒิธร จันทร์หอม</t>
  </si>
  <si>
    <t>เด็กหญิงพิชญา ขิปวัติ</t>
  </si>
  <si>
    <t>เด็กชายสัจธรรม เปลี่ยมสัจจา</t>
  </si>
  <si>
    <t>เด็กชายธนบดี ระอิงคำ</t>
  </si>
  <si>
    <t>เด็กหญิงมลฤดี บุญช่วย</t>
  </si>
  <si>
    <t>เด็กหญิงพีชญา คำมุกชิก</t>
  </si>
  <si>
    <t>เด็กชายจิรโชติ แก้วคำ</t>
  </si>
  <si>
    <t>เด็กหญิงรินรดา นามอาษา</t>
  </si>
  <si>
    <t>เด็กชายนครินทร์ ลีพฤติ</t>
  </si>
  <si>
    <t>เด็กหญิงกานต์ธิดา กันยาบุญ</t>
  </si>
  <si>
    <t>เด็กหญิงกานต์พิชชา เพียงงาม</t>
  </si>
  <si>
    <t>เด็กหญิงปิ่นปินัทธ์ ละดาดาษ</t>
  </si>
  <si>
    <t>เด็กหญิงธัญลักษณ์ คำดีบุญ</t>
  </si>
  <si>
    <t>เด็กหญิงมานัสนัล สีสวัสดิ์</t>
  </si>
  <si>
    <t>เด็กหญิงธัญญลักษณ์ สีสวัสดิ์</t>
  </si>
  <si>
    <t>เด็กหญิงสุมินตรา พึ่งตาล</t>
  </si>
  <si>
    <t>เด็กชายภูวนนท์ ศิรินาม</t>
  </si>
  <si>
    <t>เด็กชายธนโชติ ทวีค้ำคูณ</t>
  </si>
  <si>
    <t>เด็กชายอาทิวราห์ พรรณโส</t>
  </si>
  <si>
    <t>เด็กหญิงพิชญธิดา บุญประดับ</t>
  </si>
  <si>
    <t>เด็กชายศักรินทร์ บุญตั้ง</t>
  </si>
  <si>
    <t>เด็กชายภูบดินทร์ วุฒิยา</t>
  </si>
  <si>
    <t>เด็กชายธนาวุฒิ นนทภา</t>
  </si>
  <si>
    <t>เด็กหญิงกานต์ธิดา ศรีชนะ</t>
  </si>
  <si>
    <t>เด็กชายธนเดช ฝ้ายขาว</t>
  </si>
  <si>
    <t>เด็กหญิงพีร์ยาอร ตันหลิม</t>
  </si>
  <si>
    <t>เด็กหญิงกานต์ตา สร้อยคำ</t>
  </si>
  <si>
    <t>เด็กชายสุวิจักขณ์ สนสายสิงห์</t>
  </si>
  <si>
    <t>เด็กชายพุฒิพร อินทะวงษ์</t>
  </si>
  <si>
    <t>เด็กหญิงปวันรัตน์ ชูช่วย</t>
  </si>
  <si>
    <t>เด็กชายอภิชาติ มงคล</t>
  </si>
  <si>
    <t>เด็กชายธนภูมิ รักญาติ</t>
  </si>
  <si>
    <t>เด็กหญิงเมษา เจริญผล</t>
  </si>
  <si>
    <t>เด็กหญิงอารียา หลักหนองบุ</t>
  </si>
  <si>
    <t>เด็กชายกันต์กวี พระโรจน์</t>
  </si>
  <si>
    <t>เด็กหญิงสุทธิดา อินทะกิจ</t>
  </si>
  <si>
    <t>เด็กชายรัชทชาติ ชื่นตา</t>
  </si>
  <si>
    <t>เด็กหญิงผกามาศ วงษ์เพ็ง</t>
  </si>
  <si>
    <t>เด็กหญิงสุทธิดา เชิดทอง</t>
  </si>
  <si>
    <t>เด็กหญิงจุฑาทิพย์ ญาณสุวรรณ์</t>
  </si>
  <si>
    <t>เด็กหญิงอภิรดี พรมมา</t>
  </si>
  <si>
    <t>เด็กชายธีรพงษ์ โชติรักษา</t>
  </si>
  <si>
    <t>เด็กชายธนพล สิงห์จันทร์</t>
  </si>
  <si>
    <t>เด็กหญิงพิรดาพร บุญทน</t>
  </si>
  <si>
    <t>เด็กชายจักรกรี แก้วสมุทร</t>
  </si>
  <si>
    <t>เด็กหญิงฐานิกา สมบัติดี</t>
  </si>
  <si>
    <t>เด็กชายธีรพัฒน์ ยศม้าว</t>
  </si>
  <si>
    <t>เด็กหญิงกนกพร โคตรสมบัติ</t>
  </si>
  <si>
    <t>เด็กชายปฏิภาณ แก้วประสิทธิ์</t>
  </si>
  <si>
    <t>เด็กหญิงณิชารีย์ คำมุกชิก</t>
  </si>
  <si>
    <t>เด็กหญิงภัทรพร สารีโท</t>
  </si>
  <si>
    <t>เด็กหญิงนิชาภัทร ศรีพวง</t>
  </si>
  <si>
    <t>เด็กชายนพกร สิงห์กลาง</t>
  </si>
  <si>
    <t>เด็กชายพรรดร เชื่อมแก้ว</t>
  </si>
  <si>
    <t>เด็กหญิงสุพิชฌาย์ ศรีภักดี</t>
  </si>
  <si>
    <t>เด็กหญิงชุติมา ศรีสังข์</t>
  </si>
  <si>
    <t>เด็กหญิงสาวิตรี หนองหารพิทักษ์</t>
  </si>
  <si>
    <t>เด็กชายวุฒิชัย โคตรสมบัติ</t>
  </si>
  <si>
    <t>เด็กชายอัสนี โพธิ์พิมพ์</t>
  </si>
  <si>
    <t>เด็กหญิงปุณญชา พรมจันทร์</t>
  </si>
  <si>
    <t>เด็กชายวุฒิชัย ศิลคุ้ม</t>
  </si>
  <si>
    <t>เด็กชายคุณพัฒน์ ทับทอง</t>
  </si>
  <si>
    <t>เด็กหญิงพรสวรรค์ เวียงสิมมา</t>
  </si>
  <si>
    <t>เด็กหญิงชมพูแพร นัญชัย</t>
  </si>
  <si>
    <t>เด็กหญิงชุติมณฑน์ อุ่นแสง</t>
  </si>
  <si>
    <t>เด็กชายบวรวัชร ศรีขำหาญ</t>
  </si>
  <si>
    <t>เด็กหญิงพรพิมล ชื่นทองคำ</t>
  </si>
  <si>
    <t>เด็กหญิงเอมอร แก้ววงษา</t>
  </si>
  <si>
    <t>เด็กหญิงทวีพร พิมพ์น้อย</t>
  </si>
  <si>
    <t>เด็กหญิงกนกวรรณ ปราบพาล</t>
  </si>
  <si>
    <t>เด็กชายกฤตนัย ไตรแก้ว</t>
  </si>
  <si>
    <t>เด็กชายกนกกร มุกดาม่วง</t>
  </si>
  <si>
    <t>เด็กหญิงอรจิรา ชมภูชน</t>
  </si>
  <si>
    <t>เด็กหญิงนรินทร อ่อนบัติ</t>
  </si>
  <si>
    <t>เด็กหญิงปภัสสร นาไชย</t>
  </si>
  <si>
    <t>เด็กชายสุขเกษม พงอาษาไทย</t>
  </si>
  <si>
    <t>เด็กหญิงณัฐวรรณ กองแพงคำ</t>
  </si>
  <si>
    <t>เด็กหญิงสรัญญา โคตรสมบัติ</t>
  </si>
  <si>
    <t>เด็กชายจักรภัทร จันทนะ</t>
  </si>
  <si>
    <t>เด็กชายรัฏธภูมิ คำมุกชิก</t>
  </si>
  <si>
    <t>เด็กชายณัฐพงษ์ มหาชัย</t>
  </si>
  <si>
    <t>เด็กหญิงกุลธิดา กันยะบุญ</t>
  </si>
  <si>
    <t>เด็กชายรัฐกร สีดาดาน</t>
  </si>
  <si>
    <t>เด็กหญิงพีชญา สว่างพิทัก</t>
  </si>
  <si>
    <t>เด็กหญิงณัฏฐธิดา เพ็งสุวรรณ์</t>
  </si>
  <si>
    <t>เด็กชายธรรมสรณ์ วาเสนัง</t>
  </si>
  <si>
    <t>เด็กชายมหัศจรรย์ จันทะวงศ์</t>
  </si>
  <si>
    <t>เด็กชายนันทพัทธ์ นรพัฒน์</t>
  </si>
  <si>
    <t>เด็กชายณัฐวุฒิ วงต์โชติ</t>
  </si>
  <si>
    <t>เด็กชายฐิติศักดิ์ รักญาติ</t>
  </si>
  <si>
    <t>เด็กชายจักรพันธ์ แก้วคำ</t>
  </si>
  <si>
    <t>เด็กชายวุฒิชัย ขำผิวพรรณ</t>
  </si>
  <si>
    <t>เด็กหญิงเมญารินทร์ แก้วอินทร์ศรี</t>
  </si>
  <si>
    <t>เด็กหญิงธันยพร บุญประทุม</t>
  </si>
  <si>
    <t>เด็กชายธวัชชัย ปุริมายะดา</t>
  </si>
  <si>
    <t>เด็กชายธนภัทร วีระวัฒนา</t>
  </si>
  <si>
    <t>เด็กหญิงภูริตา ลีพฤติ</t>
  </si>
  <si>
    <t>เด็กชายเตวิช เลือดทหาร</t>
  </si>
  <si>
    <t>เด็กหญิงชุติกาญจน์ พาหนองเป็ด</t>
  </si>
  <si>
    <t>เด็กชายธีรพล นนท์ยะโส</t>
  </si>
  <si>
    <t>เด็กชายคฑาวุธ คำภาศรี</t>
  </si>
  <si>
    <t>เด็กหญิงสิริวิมล นูเพ็งฐ์</t>
  </si>
  <si>
    <t>เด็กหญิงธิดาพร ปาระนิตย์</t>
  </si>
  <si>
    <t>เด็กหญิงกันติชา นามอาษา</t>
  </si>
  <si>
    <t>เด็กชายรัทธิกร ลีพฤติ</t>
  </si>
  <si>
    <t>เด็กชายธนชัย ศรีสมบัติ</t>
  </si>
  <si>
    <t>เด็กชายสรวิชญ์ สัพโส</t>
  </si>
  <si>
    <t>เด็กชายวรายุทธ แก่นวงค์</t>
  </si>
  <si>
    <t>เด็กชายวรากร แก่นวงค์</t>
  </si>
  <si>
    <t>เด็กหญิงกันติชา พลสมัคร</t>
  </si>
  <si>
    <t>เด็กชายอัครวินท์ กงบุราณ</t>
  </si>
  <si>
    <t>เด็กชายธนภัทร ชัยชนะ</t>
  </si>
  <si>
    <t>เด็กหญิงชญานันต์ นิลพัตร์</t>
  </si>
  <si>
    <t>เด็กหญิงชุติกาญจน์ ดำเวียงคำ</t>
  </si>
  <si>
    <t>เด็กชายนราศักดิ์ บุญทา</t>
  </si>
  <si>
    <t>เด็กชายภูเมศ พรมโนนศรี</t>
  </si>
  <si>
    <t>เด็กชายอเนชา พรรณโส</t>
  </si>
  <si>
    <t>เด็กชายภัคพล สุขแป้น</t>
  </si>
  <si>
    <t>เด็กชายนนทกานต์ ชนะสุริยะเกียรติ</t>
  </si>
  <si>
    <t>เด็กหญิงพิชญธิดา รักษางาม</t>
  </si>
  <si>
    <t>เด็กชายจักรินทร์ สีดาดาน</t>
  </si>
  <si>
    <t>เด็กชายอนุวัฒน์ จันทร์หอม</t>
  </si>
  <si>
    <t>เด็กหญิงรินลดา มุกดาม่วง</t>
  </si>
  <si>
    <t>เด็กหญิงชนิตา พิมพาที</t>
  </si>
  <si>
    <t>เด็กชายศุภชัย หล่อนน้อย</t>
  </si>
  <si>
    <t>เด็กหญิงนิรดา สารีโท</t>
  </si>
  <si>
    <t>เด็กชายพิชญะ จันทกรณ์</t>
  </si>
  <si>
    <t>เด็กชายอริยทรัพย์ เศรษฐพัฒน์กิจ</t>
  </si>
  <si>
    <t>เด็กชายธัญเทพ หลักกอ</t>
  </si>
  <si>
    <t>เด็กชายกิตติภัทร จันทวงษ์</t>
  </si>
  <si>
    <t>ป.2/3</t>
  </si>
  <si>
    <t>เด็กหญิงอภิชญา  นาควารี</t>
  </si>
  <si>
    <t>เด็กชายอภิชัย  นาควารี</t>
  </si>
  <si>
    <t>เด็กชายปริญญา  พละสาร</t>
  </si>
  <si>
    <t>เด็กหญิงอภิสรา  นาควารี</t>
  </si>
  <si>
    <t>เด็กชายไกรวิชญ์  ศรีธรรมา</t>
  </si>
  <si>
    <t>เด็กหญิงตรีทิพย์นภา  ศรีคุณ</t>
  </si>
  <si>
    <t>เด็กหญิงปิยมนต์  ขาวสะอาด</t>
  </si>
  <si>
    <t>เด็กหญิงแพรวา  จันทร์ดาหาร</t>
  </si>
  <si>
    <t>เด็กชายสุรพัฒน์  นนทีจักร</t>
  </si>
  <si>
    <t>เด็กชายธนกฤต  แสนบุญ</t>
  </si>
  <si>
    <t>เด็กหญิงพรชนก  สาโร</t>
  </si>
  <si>
    <t>เด็กหญิงนัฐชยา  บัวพนัด</t>
  </si>
  <si>
    <t>เด็กชายธนาทรัพย์ สินสีพิมพ์</t>
  </si>
  <si>
    <t>เด็กชายธนวัฒน์  เพิกเฉย</t>
  </si>
  <si>
    <t>เด็กหญิงนันทการต์  สิมมาน้อย</t>
  </si>
  <si>
    <t>เด็กชายอติวิญธ์  รอดสการ</t>
  </si>
  <si>
    <t>เด็กหญิงปุริมปรัชญ์  ดวงแพง</t>
  </si>
  <si>
    <t>เด็กชายปรเมศวร์  ดวงแพง</t>
  </si>
  <si>
    <t>เด็กชายภีรภัทร อยู่พวง</t>
  </si>
  <si>
    <t>เด็กหญิงสุชาดา  พรมคำ</t>
  </si>
  <si>
    <t>เด็กชายจิตติพัฒน์  วันสา</t>
  </si>
  <si>
    <t>เด็กชายวุฒิชัย  ยั่งยืน</t>
  </si>
  <si>
    <t>เด็กหญิงณัฐฐาพร  วิสุงเร</t>
  </si>
  <si>
    <t>เด็กชายบารมี  เพ็งน้อย</t>
  </si>
  <si>
    <t>.</t>
  </si>
  <si>
    <t>เด็กชายอัฟฟาน  เล่เล็ก</t>
  </si>
  <si>
    <t>เด็กหญิงไร่ทิพย์  พรสวัสดิ์</t>
  </si>
  <si>
    <t>เด็กหญิงอัญชุลี พรมมา</t>
  </si>
  <si>
    <t>เด็กชายธีรเดช  ลาเสือ</t>
  </si>
  <si>
    <t>เด็กชายคชานนท์  พละกุล</t>
  </si>
  <si>
    <t>เด็กชายภาคิน  บัวตูม</t>
  </si>
  <si>
    <t>เด็กหญิงวารี  ศรีสวัสดิ์</t>
  </si>
  <si>
    <t>เด็กหญิงเกษรินทร์  คำแพงแก้ว</t>
  </si>
  <si>
    <t>เด็กชายธนธณณ์  แซ่พาน</t>
  </si>
  <si>
    <t>เด็กหญิงธาราทิพย์  แซ่จ๋าว</t>
  </si>
  <si>
    <t>เด็กชายพุทธคุณ  ลีพฤติ</t>
  </si>
  <si>
    <t>เด็กหญิงมินตรา ศรีสวัสดิ์</t>
  </si>
  <si>
    <t>เด็กชายนฤเบศถ์  นันทจักร</t>
  </si>
  <si>
    <t>เด็กหญิงปิยดา  วงค์คำจันทร์</t>
  </si>
  <si>
    <t>เด็กหญิงพานิตา  แก้วดางดี</t>
  </si>
  <si>
    <t>เด็กชายดนัย  จอมเกาะ</t>
  </si>
  <si>
    <t>เด็กชายภูมิรัตน์ พิมสระเกษ</t>
  </si>
  <si>
    <t>เด็กหญิงศศิประภา หาญพรม</t>
  </si>
  <si>
    <t>เด็กชายพชรเดช พงษาเทศ</t>
  </si>
  <si>
    <t>เด็กหญิงชนากานต์ รุกขะเชษฐ์</t>
  </si>
  <si>
    <t>เด็กหญิงกมลพิชญ์ ชุมดาวงษ์</t>
  </si>
  <si>
    <t>เด็กหญิงกมลพร  พาไหม</t>
  </si>
  <si>
    <t>เด็กหญิงพรชิตา  พิมลนอก</t>
  </si>
  <si>
    <t>เด็กหญิงรัตนา  พลไพล่ฟ้า</t>
  </si>
  <si>
    <t>เด็กชายกิติคุณ  พาไหม</t>
  </si>
  <si>
    <t>เด็กชายจักรี  พรมวรีย์</t>
  </si>
  <si>
    <t>เด็กหญิงเปรมสุดา  แซ่โง้ว</t>
  </si>
  <si>
    <t>เด็กหญิงฟ้าใส  ดีใจ</t>
  </si>
  <si>
    <t>เด็กหญิงพรประภา  พิมลนอก</t>
  </si>
  <si>
    <t>เด็กหญิงมณีทิพย์  พวงประทุม</t>
  </si>
  <si>
    <t>เด็กชายวัชรพงศ์  ชัยพานิชย์</t>
  </si>
  <si>
    <t>เด็กชายณฐกร  แก้วมณี</t>
  </si>
  <si>
    <t>เด็กชายจิตติพัฒน์  วิสุงเร</t>
  </si>
  <si>
    <t>เด็กชายจักรภัทร  บุตรสา</t>
  </si>
  <si>
    <t>เด็กหญิงกนกพิชญ์  จ่าคำ</t>
  </si>
  <si>
    <t>เด็กชายอรรถพันธ์  คนึงคิด</t>
  </si>
  <si>
    <t>เด็กชายอติวิชญ์  เพียรพิมาย</t>
  </si>
  <si>
    <t>เด็กชายแอนสัน ชาค</t>
  </si>
  <si>
    <t>เด็กหญิงชนากานต์ โนนทิง</t>
  </si>
  <si>
    <t>เด็กชายสุขเกษม  นิ่มขุนทด</t>
  </si>
  <si>
    <t>เด็กหญิงอรวรรณ  ช่วยค้ำชู</t>
  </si>
  <si>
    <t>เด็กชายกัณตภณ  พากเพียร</t>
  </si>
  <si>
    <t>เด็กหญิงธัญรัตน์  หิรัญพันธ์</t>
  </si>
  <si>
    <t>เด็กชายพงษ์เจริญ  โวหาร</t>
  </si>
  <si>
    <t>เด็กชายปุณณพัฒน์  แสงสุวรรณ</t>
  </si>
  <si>
    <t>เด็กหญิงจุฬามณี  จันทะแจ่ม</t>
  </si>
  <si>
    <t>เด็กชายภัทรดนัย  เม้าราษี</t>
  </si>
  <si>
    <t>เด็กชายสิริธรรม  สารีโท</t>
  </si>
  <si>
    <t>เด็กหญิงภัทรธิดา  พวงจันทร์</t>
  </si>
  <si>
    <t>เด็กชายธนวัฒน์  วิบูลย์กุล</t>
  </si>
  <si>
    <t>เด็กชายอาทิตย์  แซ่อึ้ง</t>
  </si>
  <si>
    <t>เด็กหญิงวนิดา  บุดดา</t>
  </si>
  <si>
    <t>ปีการศึกษา 2568</t>
  </si>
  <si>
    <t>ป. 3/3</t>
  </si>
  <si>
    <t>สถิตินักเรียนมาเรียนประจำวัน  โรงเรียนเทศบาล 1 หนองใส ปีการศึกษา 2568</t>
  </si>
  <si>
    <t xml:space="preserve">           โรงเรียนเทศบาล 1 หนองใส  เทศบาลตำบลหนองบัว  อำเภอเมือง  จังหวัดอุดรธานี</t>
  </si>
  <si>
    <t xml:space="preserve">        โรงเรียนเทศบาล 1 หนองใส  เทศบาลตำบลหนองบัว  อำเภอเมือง  จังหวัดอุดรธานี</t>
  </si>
  <si>
    <t xml:space="preserve">       โรงเรียนเทศบาล 1 หนองใส  เทศบาลตำบลหนองบัว  อำเภอเมือง  จังหวัดอุดรธานี</t>
  </si>
  <si>
    <t xml:space="preserve">             โรงเรียนเทศบาล 1 หนองใส  เทศบาลตำบลหนองบัว  อำเภอเมือง  จังหวัดอุดรธานี</t>
  </si>
  <si>
    <t xml:space="preserve">                โรงเรียนเทศบาล 1 หนองใส  เทศบาลตำบลหนองบัว  อำเภอเมือง  จังหวัดอุดรธานี</t>
  </si>
  <si>
    <t xml:space="preserve">                  โรงเรียนเทศบาล 1 หนองใส  เทศบาลตำบลหนองบัว  อำเภอเมือง  จังหวัดอุดรธานี</t>
  </si>
  <si>
    <t>เด็กหญิงชฎาพร ศิริบุตร</t>
  </si>
  <si>
    <t>24/04/68</t>
  </si>
  <si>
    <t>โรงเรียนการัญศึกษา จ.นนทบุรี</t>
  </si>
  <si>
    <t>โรงเรียนอุดรคริสเตียนวิทยา จ.อุดรธานี</t>
  </si>
  <si>
    <t>โรงเรียนอนุบาลเทศบาลตำบลนาเหล่า จ.หนองบัวลำภู</t>
  </si>
  <si>
    <t>โรงเรียนบ้านโรงหับา จ.ชลบุรี</t>
  </si>
  <si>
    <t>24/03/68</t>
  </si>
  <si>
    <t>เด็กชายณัฐวัฒน์  ชันทะชัย</t>
  </si>
  <si>
    <t>เด็กหญิงณปภา  ชาระ</t>
  </si>
  <si>
    <t>31/03/68</t>
  </si>
  <si>
    <t>เด็กหญิงศิวภา  ใจสอาด</t>
  </si>
  <si>
    <t>เด็กชายภูวดล  ดุลย์สุข</t>
  </si>
  <si>
    <t>เด็กชายปิยะวัฒน์  พานบูชาวงศ์</t>
  </si>
  <si>
    <t xml:space="preserve"> 1/04/68</t>
  </si>
  <si>
    <t>เด็กชายอิสรภาพ  กันตะบุตร</t>
  </si>
  <si>
    <t>เด็กชายพีชญะ  ดงศรีแก้ว</t>
  </si>
  <si>
    <t>เด็กชายศรราม  บุดดี</t>
  </si>
  <si>
    <t>เด็กชายธนภัทร  ประทุมโครต</t>
  </si>
  <si>
    <t>เด็กชายธนภัทร กงบุราณ</t>
  </si>
  <si>
    <t>เด็กชายจอมทัพ จาตุรงค์กร</t>
  </si>
  <si>
    <t>เด็กชายธีวรา  จันทะเฆ่</t>
  </si>
  <si>
    <t>เด็กชายตะวัน เลือดทหาร</t>
  </si>
  <si>
    <t>เด็กชายณภัทร  อึ้งสุขสมปอง</t>
  </si>
  <si>
    <t>เด็กชายทัชชกร  สุขประเสิรฐ</t>
  </si>
  <si>
    <t>เด็กชายบดินทรเดชา  พาชื่นใจ</t>
  </si>
  <si>
    <t xml:space="preserve">เด็กชายวชิรวิชญ์  โยธาฤทธ์ </t>
  </si>
  <si>
    <t>เด็กชายวิชาการ บุญที</t>
  </si>
  <si>
    <t xml:space="preserve">เด็กชายภานุพงศ์  ยมศรีเคน </t>
  </si>
  <si>
    <t>เด็กชายอิทธิพัทธ์  ลีพฤติ</t>
  </si>
  <si>
    <t xml:space="preserve">เด็กชายธนกร  แจ้งไพร </t>
  </si>
  <si>
    <t xml:space="preserve">เด็กชายธนกร คำสิงห์ </t>
  </si>
  <si>
    <t>เด็กชายณัฐกิตติ์  บุตรเต</t>
  </si>
  <si>
    <t>เด็กชายธนาธร  ดีงามธนพัฒน์</t>
  </si>
  <si>
    <t>เด็กชายพีรพัฒน์  สารีโท</t>
  </si>
  <si>
    <t>เด็กชายธนภัทร ไชยเดช</t>
  </si>
  <si>
    <t>เด็กชายอาทิวราห์ กองคำ</t>
  </si>
  <si>
    <t>เด็กชายธีระภัทร นราพล</t>
  </si>
  <si>
    <t>เด็กชายจิมมี่  ค่ำคูณ</t>
  </si>
  <si>
    <t>เด็กชายวรวุฒิ โพพิมพ์</t>
  </si>
  <si>
    <t>เด็กชายธนากร สารีโท</t>
  </si>
  <si>
    <t>เด็กชายภูวดน  สีหอมไชย</t>
  </si>
  <si>
    <t>เด็กชายศุภกิต แสงปาก</t>
  </si>
  <si>
    <t>เด็กหญิงเพชรไพลิน กงบุราณ</t>
  </si>
  <si>
    <t>เด็กหญิงจิรัชญา  เสาร์แก้ว</t>
  </si>
  <si>
    <t>เด็กหญิงชุติกาญจน์  จันทกรณ์</t>
  </si>
  <si>
    <t>เด็กหญิงนลินนิภา  ศรีแสง</t>
  </si>
  <si>
    <t>เด็กหญิงพัชชา  ครองตาเนิน</t>
  </si>
  <si>
    <t>เด็กหญิงม่านแก้ว  ภัทรกาญจนาพร</t>
  </si>
  <si>
    <t>เด็กหญิงศิริภัสสร บุตรมาร</t>
  </si>
  <si>
    <t>เด็กหญิงแพรวนภา ดูวิเศษ</t>
  </si>
  <si>
    <t>เด็กหญิงชนาภา  หลักหนองบุ</t>
  </si>
  <si>
    <t>เด็กหญิงณัชชา สุขโข</t>
  </si>
  <si>
    <t>เด็กหญิงนิราภร กุนอก</t>
  </si>
  <si>
    <t>เด็กหญิงพัชรินทร์  ทิพประโชติ</t>
  </si>
  <si>
    <t>เด็กหญิงรดาวรินทร์  ทุมสวัสดิ์</t>
  </si>
  <si>
    <t xml:space="preserve">เด็กหญิงสิรินธารา  เชื่อมแก้ว </t>
  </si>
  <si>
    <t>เด็กหญิงกมลชนก  กองพันธ์</t>
  </si>
  <si>
    <t>เด็กหญิงชาลิสา เติมสุธา</t>
  </si>
  <si>
    <t>เด็กหญิงนราพร  สาระสาร</t>
  </si>
  <si>
    <t>เด็กหญิงปภาดา  ไชยเณร</t>
  </si>
  <si>
    <t>เด็กหญิงมลิวรรณ์ ชั่งดี</t>
  </si>
  <si>
    <t>เด็กหญิงวณิดา  แก้วคำฝา</t>
  </si>
  <si>
    <t>เด็กหญิงสุจิตตรา  จำปาศรี</t>
  </si>
  <si>
    <t>เด็กชายเตชิต  สุวรรณดี</t>
  </si>
  <si>
    <t>เด็กชายกวิน  ผดุงเวียง</t>
  </si>
  <si>
    <t>เด็กชายกัณฑ์อเนก  พานคำ</t>
  </si>
  <si>
    <t>เด็กชายชโรธร ผลาผล</t>
  </si>
  <si>
    <t>เด็กชายชาลิต  แสนเจริญสุข</t>
  </si>
  <si>
    <t>เด็กชายณฐกฤษฎิ์  แก้วมณี</t>
  </si>
  <si>
    <t>เด็กชายณัฐพงษ์  แก้วคำ</t>
  </si>
  <si>
    <t>เด็กชายณัฐวุฒิ  หาโยค</t>
  </si>
  <si>
    <t>เด็กชายธนกฤติ  จันทร์กลาง</t>
  </si>
  <si>
    <t>เด็กชายธัญเทพ ผ่องใสสีงามวิไล</t>
  </si>
  <si>
    <t>เด็กชายนพเก้า  ปัดเสนา</t>
  </si>
  <si>
    <t>เด็กชายบารมี  โสมภีร์</t>
  </si>
  <si>
    <t>เด็กชายพริษฐ์  นินทะปัก</t>
  </si>
  <si>
    <t>เด็กชายยศวรรธน์  ศรีธาตุ</t>
  </si>
  <si>
    <t>เด็กชายวชิรายุทธ  แก้วคำ</t>
  </si>
  <si>
    <t>เด็กชายวิษณุ  ยิ้มเจริญ</t>
  </si>
  <si>
    <t>เด็กชายสดุดี  วงค์โชติ</t>
  </si>
  <si>
    <t>เด็กชายสิรวัชญ์  คูนันทะ</t>
  </si>
  <si>
    <t>เด็กชายสุรศักดิ์  มูลเหล็ก</t>
  </si>
  <si>
    <t>เด็กชายอพิชัย โชตะศรี</t>
  </si>
  <si>
    <t>เด็กชายอิทธิฤทธิ์  พรมทองดี</t>
  </si>
  <si>
    <t>เด็กชายกฤษณะ มาตย์งามเมือง</t>
  </si>
  <si>
    <t>เด็กชายก้องภพ  คันทะมาร</t>
  </si>
  <si>
    <t>เด็กชายจิรวิชญ์  เสาร์แก้ว</t>
  </si>
  <si>
    <t>เด็กชายชนันธร  สินศรีพิมพ์</t>
  </si>
  <si>
    <t>เด็กชายฐีรวัฒน์  คำภาศรี</t>
  </si>
  <si>
    <t>เด็กชายณัฐกร  นาตา</t>
  </si>
  <si>
    <t>เด็กชายณัฐวุฒิ  ลาศศรีลา</t>
  </si>
  <si>
    <t>เด็กชายทรรศนันทน์  ศรีรักษา</t>
  </si>
  <si>
    <t>เด็กชายธเนษฐ  ฝางแก้ว</t>
  </si>
  <si>
    <t>เด็กชายธนพล  เทสิรักษ์</t>
  </si>
  <si>
    <t>เด็กชายธีนากร  ประโลม</t>
  </si>
  <si>
    <t>เด็กชายนันทภพ ภาพล</t>
  </si>
  <si>
    <t>เด็กชายปิยะวง  อินทะวงษ์</t>
  </si>
  <si>
    <t>เด็กชายภาคภูมิ  สุริยะมาตย์</t>
  </si>
  <si>
    <t>เด็กชายร่มธรรม  คำบัวเรียน</t>
  </si>
  <si>
    <t>เด็กชายวรพงศ์  เพียโคตร</t>
  </si>
  <si>
    <t>เด็กชายศุขสวัสดิ์  ขจรกุลเดช</t>
  </si>
  <si>
    <t>เด็กชายสิงหา  ขจรกุลเดช</t>
  </si>
  <si>
    <t>เด็กชายสุรเดช  สาคะปัญญา</t>
  </si>
  <si>
    <t>เด็กชายอดิรุต วิเศษศรี</t>
  </si>
  <si>
    <t>เด็กชายอาทิตย์  จันทร์อิน</t>
  </si>
  <si>
    <t>เด็กหญิงแคทเธอร์ไรน์  บุทเลอร์</t>
  </si>
  <si>
    <t>เด็กหญิงกาญจนาวดี  แฝงสมศรี</t>
  </si>
  <si>
    <t>เด็กหญิงจิราภา แซ่กล</t>
  </si>
  <si>
    <t>เด็กหญิงฐิติกาญจน์  ทองสมบูรณ์</t>
  </si>
  <si>
    <t>เด็กหญิงณัฐนิชา  สารีโท</t>
  </si>
  <si>
    <t>เด็กหญิงน้ำฝน  ปลากบุตร</t>
  </si>
  <si>
    <t>เด็กหญิงปภาวีร์  เคนถาวร</t>
  </si>
  <si>
    <t>เด็กหญิงปวีณา  คำดีบุญ</t>
  </si>
  <si>
    <t>เด็กหญิงพัชรีภรณ์  โวหาร</t>
  </si>
  <si>
    <t>เด็กหญิงพิมมาดา  สายบุ่งค้า</t>
  </si>
  <si>
    <t>เด็กหญิงรัตยา  เบ้าหล่อเพชร</t>
  </si>
  <si>
    <t>เด็กหญิงวนิดา  กาญบุตร</t>
  </si>
  <si>
    <t>เด็กหญิงวราพร  หล่อนน้อย</t>
  </si>
  <si>
    <t>เด็กหญิงวิภารัตน์  ถิ่นทับไทย</t>
  </si>
  <si>
    <t>เด็กหญิงสุธิดา  จันทวงษ์</t>
  </si>
  <si>
    <t>เด็กชายทินภัทร  เนื่องกันยา</t>
  </si>
  <si>
    <t>เด็กชายธีนพัน  เหล็กพล</t>
  </si>
  <si>
    <t>เด็กชายทัตพงษ์  ประทัยบุตร</t>
  </si>
  <si>
    <t>เด็กหญิงปาริยากร  ล้อมกองแก้ว</t>
  </si>
  <si>
    <t>เด็กหญิงฐิติพร  ปราบมนตรี</t>
  </si>
  <si>
    <t>เด็กหญิงนิตยา  เชื่อมแก้ว</t>
  </si>
  <si>
    <t>เด็กหญิงอภิญญา  โคตะมี</t>
  </si>
  <si>
    <t>เด็กหญิงชิชากร  แสนหาญ</t>
  </si>
  <si>
    <t>เด็กหญิงดมิสา  ทองจินดา</t>
  </si>
  <si>
    <t>เด็กหญิงปวรวรรณ  แซ่ตั้ง</t>
  </si>
  <si>
    <t>เด็กหญิงวาริษา  ชัยศรีชาติ</t>
  </si>
  <si>
    <t>เด็กหญิงสุชานาฏ  เจริญศิริ</t>
  </si>
  <si>
    <t>เด็กหญิงกุลยา  พงษาเทศ</t>
  </si>
  <si>
    <t>เด็กหญิงแพรวา  เครือเหมย</t>
  </si>
  <si>
    <t>เด็กหญิงพิมพ์ลพัฒน์  สุราทิพย์</t>
  </si>
  <si>
    <t>เด็กหญิงลักขนา  บรรเทาทุกข์</t>
  </si>
  <si>
    <t>เด็กหญิงปัณฑารีย์  ปานสำราญ</t>
  </si>
  <si>
    <t>เด็กหญิงรลิตา  แน่นอุดร</t>
  </si>
  <si>
    <t>เด็กหญิงวรรณวิพา  คงคูณสิน</t>
  </si>
  <si>
    <t>เด็กหญิงณฐพร  ทุมวัน</t>
  </si>
  <si>
    <t>อบ.2/1</t>
  </si>
  <si>
    <t>30/4/1968</t>
  </si>
  <si>
    <t>เด็กชายศรีวิศาล มีเทียนชัย</t>
  </si>
  <si>
    <t>เด็กชายพิชยดนย์ บุญตา</t>
  </si>
  <si>
    <t>เด็กชายธนวรรธน์  อุดมสัย</t>
  </si>
  <si>
    <t>เด็กชายวรเมธ แก้ววิเศษ</t>
  </si>
  <si>
    <t>เด็กชายขอบคุณ ทาอ่อน</t>
  </si>
  <si>
    <t>เด็กชายพีระพัฒน์ ไชยคะเนน</t>
  </si>
  <si>
    <t>เด็กชายณัฐดนัย ไชยเกล้า</t>
  </si>
  <si>
    <t>เด็กชายวราฤทธิ์ กงบุราณ</t>
  </si>
  <si>
    <t>เด็กหญิงชวิศา ดอกบัวหลวง</t>
  </si>
  <si>
    <t>เด็กหญิงพรธิดา พิมพาที</t>
  </si>
  <si>
    <t>เด็กหญิงมนัชญา มาสุข</t>
  </si>
  <si>
    <t>เด็กหญิงกันยาพร ผิวดำ</t>
  </si>
  <si>
    <t>เด็กหญิงปัณชญา ปานสำราญ</t>
  </si>
  <si>
    <t>เด็กหญิงกัญจน์พร ช่างศรี</t>
  </si>
  <si>
    <t>เด็กหญิงกนกพร วงศา</t>
  </si>
  <si>
    <t>เด็กหญิงจิรัชญา จันทรเสนา</t>
  </si>
  <si>
    <t>เด็กหญิงไอลดา เพ็งแจ่มแจ้ง</t>
  </si>
  <si>
    <t>เด็กหญิงธนัชญา นราพล</t>
  </si>
  <si>
    <t>เด็กหญิงจิรประภา จำปาสิม</t>
  </si>
  <si>
    <t>เด็กหญิงญาณินท์ โชตะศรี</t>
  </si>
  <si>
    <t>เด็กหญิงกชกร ขวาชุย</t>
  </si>
  <si>
    <t>เด็กหญิงสุพัตรา บุญถูก</t>
  </si>
  <si>
    <t>เด็กชายกฤษณะ กำพล</t>
  </si>
  <si>
    <t>เด็กชายณัฐพล ยศธแสน</t>
  </si>
  <si>
    <t>เด็กชายธนวัฒน์ ผลวาด</t>
  </si>
  <si>
    <t>เด็กชายกัณฑ์อเนก บุญดี</t>
  </si>
  <si>
    <t>เด็กชายนวพล คำมุกชิก</t>
  </si>
  <si>
    <t>เด็กชายคชานนท์ สารีโท</t>
  </si>
  <si>
    <t>เด็กชายพงศกร สิงห์คำป้อง</t>
  </si>
  <si>
    <t>เด็กชายคุณานนท์ มานุบุตร</t>
  </si>
  <si>
    <t>เด็กชายชำนาญกิจ  ตันปาน</t>
  </si>
  <si>
    <t>เด็กชายจิรพัฒน์ เหล็กกล้า</t>
  </si>
  <si>
    <t>เด็กชายธนชัย กุลาดี</t>
  </si>
  <si>
    <t>เด็กชายธีระพงษ์ จันทะพิทักษ์</t>
  </si>
  <si>
    <t>เด็กชายกันติวิชญ์ แสงสว่าง</t>
  </si>
  <si>
    <t>เด็กชายบรรณวิชญ์ สุรดะนัย</t>
  </si>
  <si>
    <t>เด็กชายธนากร สนสายสิงห์</t>
  </si>
  <si>
    <t>เด็กชายธนพัฒน์  ปะกิระสังข์</t>
  </si>
  <si>
    <t>เด็กชายณฐภัทร งามดี</t>
  </si>
  <si>
    <t>เด็กหญิงชรินทร์ทิพย์ วงษ์เพ็ง</t>
  </si>
  <si>
    <t>เด็กหญิงณัฐธริกา ปัญจพันดร</t>
  </si>
  <si>
    <t>เด็กหญิงปนัดดา หาสอดส่อง</t>
  </si>
  <si>
    <t>เด็กหญิงกมลพร ใสโยธา</t>
  </si>
  <si>
    <t>เด็กหญิงโชติกา  พรรณรังษี</t>
  </si>
  <si>
    <t>เด็กหญิงณัฐณิชา ปุริมายะตา</t>
  </si>
  <si>
    <t>เด็กหญิงปรีญาดา โสมณวัฒน์</t>
  </si>
  <si>
    <t>เด็กหญิงอันดา จูมฟอง</t>
  </si>
  <si>
    <t>เด็กหญิงเอริญา สารีโท</t>
  </si>
  <si>
    <t>เด็กหญิงนิชาภา  ใจสอาด</t>
  </si>
  <si>
    <t>เด็กหญิงณัฐกานต์ ขันทองคำ</t>
  </si>
  <si>
    <t>เด็กหญิงธนัชญา หอมชุ่ม</t>
  </si>
  <si>
    <t>เด็กหญิงปัณณดา ผมไผ</t>
  </si>
  <si>
    <t>เด็กหญิงชนิญญา ช่างเหล็ก</t>
  </si>
  <si>
    <t>เด็กหญิงณัฏฐณิชา ศรีอุไรสกุล</t>
  </si>
  <si>
    <t>เด็กหญิงเนตรนภา มากมูล</t>
  </si>
  <si>
    <t>เด็กหญิงจิราพา โชตะวัน</t>
  </si>
  <si>
    <t>โรงเรียนเทศบาล 1 หนองใส  รับสมัครนักเรียน</t>
  </si>
  <si>
    <t>รวมซ้ำชั้น</t>
  </si>
  <si>
    <t>อนุบาล 1</t>
  </si>
  <si>
    <t>เข้าอนุบาล 2  3 คน</t>
  </si>
  <si>
    <t>ซ้ำชั้น ป.1-3   1 คน</t>
  </si>
  <si>
    <t>ซ้ำชั้น ม.1   20 คน</t>
  </si>
  <si>
    <t>เด็กหญิงนันท์นภัส  หาสอดส่อง</t>
  </si>
  <si>
    <t>เด็กหญิงภิญาภรณ์ สีนกน้อย</t>
  </si>
  <si>
    <t>เด็กชายชัชชัย พิชัยช่วง</t>
  </si>
  <si>
    <t>ป.6/2</t>
  </si>
  <si>
    <t>เด็กหญิงณัฐชนก บุญนูน</t>
  </si>
  <si>
    <t>เด็กชายธนโชติ ตะไลชั่ง</t>
  </si>
  <si>
    <t>เด็กชายเจตน์สฤษธิ์  ชาลีงาม</t>
  </si>
  <si>
    <t>เด็กชายภานุวัฒน์  ทาสาลี</t>
  </si>
  <si>
    <t>เด็กชายธนทรัพย์  ไพรสณฑ์</t>
  </si>
  <si>
    <t>ม.2/2</t>
  </si>
  <si>
    <t>เด็กหญิงสิริกร  ปังตะบุตร</t>
  </si>
  <si>
    <t>ป.4/2</t>
  </si>
  <si>
    <t>เด็กหญิงสุทธิดา  อินตะนน</t>
  </si>
  <si>
    <t>เด็กหญิงงามตา  สุคนธชาติ</t>
  </si>
  <si>
    <t>เด็กหญิงวรรณวิษา  ศรีชัยยศ</t>
  </si>
  <si>
    <t>เด็กหญิงซาวันนา เดย์ซี่ โกลาน</t>
  </si>
  <si>
    <t>เด็กหญิงบุญบันดาล ศรีประชัย</t>
  </si>
  <si>
    <t>เด็กหญิงชลธิชา  วิเศษสี</t>
  </si>
  <si>
    <t>เด็กหญิงนริศรา  แสนวัง</t>
  </si>
  <si>
    <t>เด็กชายเอเดน คูไฮโอ โพไอ</t>
  </si>
  <si>
    <t>เด็กหญิงกรตศกร  พาไหม</t>
  </si>
  <si>
    <t>เด็กหญิงศิวเนตร  อินทร์เรืองศร</t>
  </si>
  <si>
    <t>รอเอกสารย่าย</t>
  </si>
  <si>
    <t>เด็กหญิงอรณา  ซิงข์</t>
  </si>
  <si>
    <t>เด็กหญิงชญานิษฐ์  กุจพันธุ์</t>
  </si>
  <si>
    <t>เด็กชายวัชระ  กลางจอหอ</t>
  </si>
  <si>
    <t>เด็กหญิงเมธาวี  วรรณบุรณ์</t>
  </si>
  <si>
    <t>ป.5/2</t>
  </si>
  <si>
    <t>เด็กชายพัฒนศักดิ์  ศรีอักษร</t>
  </si>
  <si>
    <t>เด็กชายจักรดุลย์  จันทนะ</t>
  </si>
  <si>
    <t>ป.3/3</t>
  </si>
  <si>
    <t>เด็กชายวัชรพล  บัวตูม</t>
  </si>
  <si>
    <t>อบ.2/3</t>
  </si>
  <si>
    <t>ป.2/1</t>
  </si>
  <si>
    <t>ป.6/3</t>
  </si>
  <si>
    <t>เด็กชายชยณัฐ  สุขสว่าง</t>
  </si>
  <si>
    <t>ม.3/2</t>
  </si>
  <si>
    <t>ป.5/3</t>
  </si>
  <si>
    <t>เด็กหญิงลลิตา จันทร์อุบสี</t>
  </si>
  <si>
    <t>เด็กหญิงมลินดา  สารีโท</t>
  </si>
  <si>
    <t>เด็กชายภูวดล  สุธรรม</t>
  </si>
  <si>
    <t>เด็กชายศิริศักดิ์  อ่อนศิริ</t>
  </si>
  <si>
    <t>เด็กหญิงกันนิกา  จันทร์ลือชัย</t>
  </si>
  <si>
    <t>เด็กชายอนวัช  สุจิมงคล</t>
  </si>
  <si>
    <t>เด็กชายธนัช  ณะหนองตูม</t>
  </si>
  <si>
    <t>เด็กชายธนภัทร  เทินสระเกษ</t>
  </si>
  <si>
    <t>เด็กหญิงกันต์กนิษฐ์  คุโน</t>
  </si>
  <si>
    <t>อบ.1/1</t>
  </si>
  <si>
    <t>อบ.1/2</t>
  </si>
  <si>
    <t>อบ.1/3</t>
  </si>
  <si>
    <t>ป.1/1</t>
  </si>
  <si>
    <t>ป.1/2</t>
  </si>
  <si>
    <t>ป.1/3</t>
  </si>
  <si>
    <t>ม.1/1</t>
  </si>
  <si>
    <t>ม.1/2</t>
  </si>
  <si>
    <t>เด็กหญิงธิติรัตน์  จันทร์แก้ว</t>
  </si>
  <si>
    <t>ป.4/1</t>
  </si>
  <si>
    <t>เด็กหญิงอธิชา  ไคล์น</t>
  </si>
  <si>
    <t>เด็กชายจิรเมธ  สมชัยยา</t>
  </si>
  <si>
    <t>เด็กหญิงชนัญชิดา คนงาน</t>
  </si>
  <si>
    <t>เด็กหญิงศิรัญญา ลีพฤติ</t>
  </si>
  <si>
    <t>เด็กหญิงวิมลรัตน์  ทุมที</t>
  </si>
  <si>
    <t>เด็กชายธีรวัฒน์ ไชยคำจันทร์</t>
  </si>
  <si>
    <t>เด็กชายพิชญุตม์  ชาภักดี</t>
  </si>
  <si>
    <t>เด็กชายรัฏธพล คำมุกชิก</t>
  </si>
  <si>
    <t>เด็กหญิงกรกนก  จิตรชูชื่น</t>
  </si>
  <si>
    <t>เด็กชายเดโชชัย พิมพาที</t>
  </si>
  <si>
    <t>เด็กชายรุ่งเพชร  บุญทาวงศ์</t>
  </si>
  <si>
    <t>เข้าใหม่</t>
  </si>
  <si>
    <t>เด็กหญิงสิริกร  ปังคะบุตร</t>
  </si>
  <si>
    <t>เด็กชายศิลา  จงไพศาล</t>
  </si>
  <si>
    <t>เด็กชายศรัณย์  พักสงคราม</t>
  </si>
  <si>
    <r>
      <t xml:space="preserve"> </t>
    </r>
    <r>
      <rPr>
        <b/>
        <sz val="14"/>
        <color rgb="FFFF0000"/>
        <rFont val="TH Sarabun New"/>
        <family val="2"/>
      </rPr>
      <t>ข้อมูล   วันที่ 9 มิถุนายน 2568</t>
    </r>
  </si>
  <si>
    <t>อบ 2/3</t>
  </si>
  <si>
    <t>เด็กชายธันวากร  วรงค์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</si>
</sst>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0">
    <font>
      <sz val="10"/>
      <name val="Arial"/>
    </font>
    <font>
      <sz val="14"/>
      <name val="Angsana New"/>
      <family val="1"/>
    </font>
    <font>
      <sz val="16"/>
      <name val="Angsana New"/>
      <family val="1"/>
    </font>
    <font>
      <sz val="10"/>
      <name val="MS Sans Serif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sz val="13"/>
      <name val="Angsana New"/>
      <family val="1"/>
    </font>
    <font>
      <sz val="14"/>
      <name val="TH Sarabun New"/>
      <family val="2"/>
    </font>
    <font>
      <sz val="16"/>
      <name val="TH Sarabun New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Angsana New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  <font>
      <sz val="13"/>
      <color theme="1"/>
      <name val="Angsana New"/>
      <family val="1"/>
    </font>
    <font>
      <sz val="14"/>
      <color rgb="FFFF0000"/>
      <name val="TH SarabunPSK"/>
      <family val="2"/>
    </font>
    <font>
      <sz val="16"/>
      <color rgb="FFFF0000"/>
      <name val="Angsana New"/>
      <family val="1"/>
    </font>
    <font>
      <b/>
      <sz val="14"/>
      <color theme="1"/>
      <name val="TH SarabunPSK"/>
      <family val="2"/>
    </font>
    <font>
      <sz val="9"/>
      <color rgb="FF333333"/>
      <name val="Trebuchet MS"/>
      <family val="2"/>
    </font>
    <font>
      <sz val="16"/>
      <color rgb="FFFF0000"/>
      <name val="TH SarabunPSK"/>
      <family val="2"/>
    </font>
    <font>
      <sz val="10"/>
      <color rgb="FFFF0000"/>
      <name val="Arial"/>
      <family val="2"/>
    </font>
    <font>
      <b/>
      <sz val="11"/>
      <name val="TH SarabunPSK"/>
      <family val="2"/>
    </font>
    <font>
      <sz val="8"/>
      <name val="Arial"/>
      <family val="2"/>
    </font>
    <font>
      <b/>
      <sz val="18"/>
      <color rgb="FFFFFF00"/>
      <name val="TH SarabunPSK"/>
      <family val="2"/>
    </font>
    <font>
      <b/>
      <sz val="18"/>
      <color theme="1"/>
      <name val="TH SarabunPSK"/>
      <family val="2"/>
    </font>
    <font>
      <b/>
      <sz val="18"/>
      <color theme="0"/>
      <name val="TH SarabunPSK"/>
      <family val="2"/>
    </font>
    <font>
      <sz val="8"/>
      <name val="Arial"/>
      <family val="2"/>
    </font>
    <font>
      <b/>
      <sz val="14"/>
      <color rgb="FFFF0000"/>
      <name val="TH SarabunPSK"/>
      <family val="2"/>
    </font>
    <font>
      <b/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4"/>
      <name val="TH SarabunIT๙"/>
      <family val="2"/>
    </font>
    <font>
      <sz val="14"/>
      <name val="TH SarabunPSK"/>
      <family val="2"/>
      <charset val="22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8"/>
      <color rgb="FFFF0000"/>
      <name val="Angsana New"/>
      <family val="1"/>
    </font>
    <font>
      <sz val="14"/>
      <color theme="1"/>
      <name val="TH SarabunPSK"/>
      <family val="2"/>
      <charset val="222"/>
    </font>
    <font>
      <sz val="16"/>
      <color theme="1"/>
      <name val="Angsana New"/>
      <family val="1"/>
      <charset val="222"/>
    </font>
    <font>
      <b/>
      <sz val="16"/>
      <name val="Angsana New"/>
      <family val="1"/>
    </font>
    <font>
      <b/>
      <sz val="16"/>
      <name val="TH Sarabun New"/>
      <family val="2"/>
    </font>
    <font>
      <b/>
      <sz val="14"/>
      <name val="TH Sarabun New"/>
      <family val="2"/>
    </font>
    <font>
      <b/>
      <sz val="12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color rgb="FFFF0000"/>
      <name val="TH Sarabun New"/>
      <family val="2"/>
    </font>
    <font>
      <sz val="18"/>
      <name val="TH Sarabun New"/>
      <family val="2"/>
    </font>
    <font>
      <sz val="18"/>
      <color theme="1"/>
      <name val="TH Sarabun New"/>
      <family val="2"/>
    </font>
    <font>
      <sz val="16"/>
      <color rgb="FF333333"/>
      <name val="TH Sarabun New"/>
      <family val="2"/>
    </font>
    <font>
      <sz val="14"/>
      <color rgb="FF000000"/>
      <name val="TH Sarabun New"/>
      <family val="2"/>
    </font>
    <font>
      <b/>
      <sz val="14"/>
      <color theme="1"/>
      <name val="TH Sarabun New"/>
      <family val="2"/>
    </font>
    <font>
      <sz val="16"/>
      <color rgb="FF000000"/>
      <name val="TH Sarabun New"/>
      <family val="2"/>
    </font>
    <font>
      <b/>
      <sz val="14"/>
      <color rgb="FFFF0000"/>
      <name val="TH Sarabun New"/>
      <family val="2"/>
    </font>
    <font>
      <sz val="14"/>
      <color rgb="FFFF0000"/>
      <name val="TH Sarabun New"/>
      <family val="2"/>
    </font>
    <font>
      <b/>
      <sz val="18"/>
      <name val="TH SarabunPSK"/>
      <family val="2"/>
    </font>
    <font>
      <sz val="13"/>
      <name val="TH Sarabun New"/>
      <family val="2"/>
    </font>
    <font>
      <b/>
      <sz val="16"/>
      <color theme="1"/>
      <name val="TH Sarabun New"/>
      <family val="2"/>
    </font>
    <font>
      <b/>
      <sz val="18"/>
      <name val="TH Sarabun New"/>
      <family val="2"/>
    </font>
    <font>
      <b/>
      <sz val="14"/>
      <color rgb="FF0000FF"/>
      <name val="TH Sarabun New"/>
      <family val="2"/>
    </font>
    <font>
      <b/>
      <sz val="11"/>
      <color theme="1"/>
      <name val="TH Sarabun New"/>
      <family val="2"/>
    </font>
    <font>
      <b/>
      <sz val="14"/>
      <color rgb="FF0070C0"/>
      <name val="TH Sarabun New"/>
      <family val="2"/>
    </font>
    <font>
      <sz val="12"/>
      <color theme="1"/>
      <name val="TH Sarabun New"/>
      <family val="2"/>
    </font>
    <font>
      <b/>
      <sz val="14"/>
      <color theme="0"/>
      <name val="TH Sarabun New"/>
      <family val="2"/>
    </font>
    <font>
      <b/>
      <sz val="16"/>
      <color theme="0"/>
      <name val="TH Sarabun New"/>
      <family val="2"/>
    </font>
    <font>
      <b/>
      <sz val="11"/>
      <name val="TH Sarabun New"/>
      <family val="2"/>
    </font>
    <font>
      <sz val="10"/>
      <name val="TH Sarabun New"/>
      <family val="2"/>
    </font>
    <font>
      <sz val="11"/>
      <name val="TH Sarabun New"/>
      <family val="2"/>
    </font>
    <font>
      <b/>
      <sz val="20"/>
      <color theme="1"/>
      <name val="TH SarabunPSK"/>
      <family val="2"/>
    </font>
    <font>
      <sz val="16"/>
      <color rgb="FF333333"/>
      <name val="TH SarabunPSK"/>
      <family val="2"/>
    </font>
    <font>
      <sz val="14"/>
      <color rgb="FF333333"/>
      <name val="TH SarabunPSK"/>
      <family val="2"/>
    </font>
    <font>
      <b/>
      <sz val="16"/>
      <color rgb="FF00B0F0"/>
      <name val="TH SarabunPSK"/>
      <family val="2"/>
    </font>
    <font>
      <sz val="16"/>
      <color rgb="FF0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8" fillId="0" borderId="0"/>
    <xf numFmtId="0" fontId="15" fillId="0" borderId="0"/>
    <xf numFmtId="0" fontId="3" fillId="0" borderId="0"/>
  </cellStyleXfs>
  <cellXfs count="708">
    <xf numFmtId="0" fontId="0" fillId="0" borderId="0" xfId="0"/>
    <xf numFmtId="0" fontId="2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textRotation="90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2" fillId="0" borderId="0" xfId="2" applyFont="1"/>
    <xf numFmtId="0" fontId="4" fillId="0" borderId="1" xfId="2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164" fontId="4" fillId="0" borderId="1" xfId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2" applyFont="1" applyBorder="1"/>
    <xf numFmtId="1" fontId="6" fillId="0" borderId="1" xfId="2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12" fillId="0" borderId="0" xfId="0" applyFont="1"/>
    <xf numFmtId="0" fontId="1" fillId="0" borderId="0" xfId="0" applyFont="1"/>
    <xf numFmtId="0" fontId="6" fillId="0" borderId="0" xfId="2" applyFont="1"/>
    <xf numFmtId="0" fontId="2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1" fontId="2" fillId="0" borderId="0" xfId="0" applyNumberFormat="1" applyFont="1"/>
    <xf numFmtId="0" fontId="1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2" fillId="0" borderId="0" xfId="2" applyNumberFormat="1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textRotation="90"/>
    </xf>
    <xf numFmtId="0" fontId="5" fillId="0" borderId="10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14" fillId="0" borderId="1" xfId="2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17" fillId="0" borderId="0" xfId="3" applyFont="1"/>
    <xf numFmtId="0" fontId="25" fillId="0" borderId="0" xfId="3" applyFont="1" applyAlignment="1">
      <alignment vertical="center"/>
    </xf>
    <xf numFmtId="0" fontId="17" fillId="0" borderId="0" xfId="3" applyFont="1" applyAlignment="1">
      <alignment horizontal="center" vertical="center"/>
    </xf>
    <xf numFmtId="0" fontId="17" fillId="0" borderId="0" xfId="3" applyFont="1" applyAlignment="1">
      <alignment vertical="center"/>
    </xf>
    <xf numFmtId="0" fontId="17" fillId="2" borderId="0" xfId="3" applyFont="1" applyFill="1" applyAlignment="1">
      <alignment vertical="center"/>
    </xf>
    <xf numFmtId="0" fontId="25" fillId="0" borderId="0" xfId="3" applyFont="1"/>
    <xf numFmtId="2" fontId="17" fillId="0" borderId="0" xfId="3" applyNumberFormat="1" applyFont="1" applyAlignment="1">
      <alignment horizontal="center" vertical="center"/>
    </xf>
    <xf numFmtId="0" fontId="2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6" fillId="0" borderId="1" xfId="0" quotePrefix="1" applyFont="1" applyBorder="1" applyAlignment="1">
      <alignment horizontal="center" vertical="center"/>
    </xf>
    <xf numFmtId="0" fontId="28" fillId="0" borderId="0" xfId="0" applyFont="1"/>
    <xf numFmtId="49" fontId="6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3" fillId="5" borderId="14" xfId="3" applyFont="1" applyFill="1" applyBorder="1" applyAlignment="1">
      <alignment horizontal="center" vertical="center"/>
    </xf>
    <xf numFmtId="0" fontId="33" fillId="5" borderId="15" xfId="3" applyFont="1" applyFill="1" applyBorder="1" applyAlignment="1">
      <alignment horizontal="center" vertical="center"/>
    </xf>
    <xf numFmtId="0" fontId="31" fillId="5" borderId="15" xfId="3" applyFont="1" applyFill="1" applyBorder="1" applyAlignment="1">
      <alignment horizontal="center" vertical="center"/>
    </xf>
    <xf numFmtId="0" fontId="32" fillId="2" borderId="13" xfId="3" applyFont="1" applyFill="1" applyBorder="1" applyAlignment="1">
      <alignment vertical="center"/>
    </xf>
    <xf numFmtId="0" fontId="32" fillId="2" borderId="1" xfId="3" applyFont="1" applyFill="1" applyBorder="1" applyAlignment="1">
      <alignment horizontal="center" vertical="center"/>
    </xf>
    <xf numFmtId="0" fontId="32" fillId="3" borderId="1" xfId="3" applyFont="1" applyFill="1" applyBorder="1" applyAlignment="1">
      <alignment horizontal="center" vertical="center"/>
    </xf>
    <xf numFmtId="0" fontId="32" fillId="6" borderId="12" xfId="3" applyFont="1" applyFill="1" applyBorder="1" applyAlignment="1">
      <alignment horizontal="center" vertical="center"/>
    </xf>
    <xf numFmtId="0" fontId="32" fillId="2" borderId="12" xfId="3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5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/>
    </xf>
    <xf numFmtId="1" fontId="17" fillId="0" borderId="22" xfId="0" applyNumberFormat="1" applyFont="1" applyBorder="1" applyAlignment="1">
      <alignment horizontal="center" vertical="center"/>
    </xf>
    <xf numFmtId="1" fontId="17" fillId="0" borderId="23" xfId="0" applyNumberFormat="1" applyFont="1" applyBorder="1" applyAlignment="1">
      <alignment horizontal="center" vertical="center"/>
    </xf>
    <xf numFmtId="1" fontId="17" fillId="0" borderId="24" xfId="0" applyNumberFormat="1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1" fontId="17" fillId="0" borderId="24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/>
    </xf>
    <xf numFmtId="1" fontId="17" fillId="0" borderId="22" xfId="0" applyNumberFormat="1" applyFont="1" applyBorder="1" applyAlignment="1">
      <alignment horizontal="center" vertical="center" wrapText="1"/>
    </xf>
    <xf numFmtId="0" fontId="17" fillId="0" borderId="22" xfId="0" applyFont="1" applyBorder="1" applyAlignment="1">
      <alignment horizontal="left" vertical="center"/>
    </xf>
    <xf numFmtId="1" fontId="6" fillId="0" borderId="26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23" fillId="0" borderId="4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5" fillId="0" borderId="28" xfId="0" applyFont="1" applyBorder="1" applyAlignment="1">
      <alignment horizontal="center" textRotation="90"/>
    </xf>
    <xf numFmtId="1" fontId="6" fillId="0" borderId="27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5" fontId="7" fillId="0" borderId="1" xfId="0" applyNumberFormat="1" applyFont="1" applyBorder="1" applyAlignment="1">
      <alignment horizontal="center" vertical="center"/>
    </xf>
    <xf numFmtId="1" fontId="17" fillId="0" borderId="22" xfId="0" quotePrefix="1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" fillId="0" borderId="1" xfId="2" applyFont="1" applyBorder="1"/>
    <xf numFmtId="0" fontId="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" fontId="6" fillId="0" borderId="0" xfId="2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5" fontId="5" fillId="0" borderId="1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0" fontId="36" fillId="0" borderId="31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17" fillId="0" borderId="32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textRotation="90"/>
    </xf>
    <xf numFmtId="0" fontId="23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8" fillId="0" borderId="1" xfId="2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41" fillId="0" borderId="25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/>
    </xf>
    <xf numFmtId="1" fontId="17" fillId="3" borderId="24" xfId="0" applyNumberFormat="1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left" vertical="center"/>
    </xf>
    <xf numFmtId="0" fontId="7" fillId="3" borderId="31" xfId="0" applyFont="1" applyFill="1" applyBorder="1" applyAlignment="1">
      <alignment horizontal="center" vertical="center"/>
    </xf>
    <xf numFmtId="1" fontId="6" fillId="3" borderId="22" xfId="0" applyNumberFormat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42" fillId="0" borderId="5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36" fillId="0" borderId="5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25" fillId="0" borderId="1" xfId="0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/>
    </xf>
    <xf numFmtId="0" fontId="44" fillId="0" borderId="0" xfId="2" applyFont="1"/>
    <xf numFmtId="0" fontId="6" fillId="0" borderId="6" xfId="0" applyFont="1" applyBorder="1" applyAlignment="1">
      <alignment vertical="center" wrapText="1"/>
    </xf>
    <xf numFmtId="0" fontId="45" fillId="0" borderId="1" xfId="0" applyFont="1" applyBorder="1" applyAlignment="1">
      <alignment horizontal="center" vertical="center"/>
    </xf>
    <xf numFmtId="0" fontId="46" fillId="0" borderId="1" xfId="2" applyFont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6" fillId="0" borderId="1" xfId="2" applyFont="1" applyBorder="1" applyAlignment="1">
      <alignment horizontal="center" vertical="center"/>
    </xf>
    <xf numFmtId="16" fontId="2" fillId="0" borderId="1" xfId="2" applyNumberFormat="1" applyFont="1" applyBorder="1"/>
    <xf numFmtId="0" fontId="18" fillId="0" borderId="1" xfId="0" applyFont="1" applyBorder="1"/>
    <xf numFmtId="1" fontId="6" fillId="0" borderId="1" xfId="2" applyNumberFormat="1" applyFont="1" applyBorder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1" fontId="6" fillId="0" borderId="0" xfId="2" applyNumberFormat="1" applyFont="1" applyAlignment="1">
      <alignment horizontal="center"/>
    </xf>
    <xf numFmtId="0" fontId="6" fillId="0" borderId="1" xfId="2" applyFont="1" applyBorder="1" applyAlignment="1">
      <alignment horizontal="left" vertical="center"/>
    </xf>
    <xf numFmtId="1" fontId="46" fillId="0" borderId="1" xfId="2" applyNumberFormat="1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 wrapText="1"/>
    </xf>
    <xf numFmtId="0" fontId="1" fillId="0" borderId="1" xfId="2" applyFont="1" applyBorder="1"/>
    <xf numFmtId="1" fontId="1" fillId="0" borderId="1" xfId="2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7" fillId="0" borderId="0" xfId="0" applyFont="1"/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vertical="center"/>
    </xf>
    <xf numFmtId="0" fontId="51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53" fillId="0" borderId="1" xfId="0" applyFont="1" applyBorder="1" applyAlignment="1">
      <alignment vertical="center"/>
    </xf>
    <xf numFmtId="0" fontId="14" fillId="0" borderId="0" xfId="0" applyFont="1"/>
    <xf numFmtId="1" fontId="14" fillId="0" borderId="0" xfId="0" applyNumberFormat="1" applyFont="1"/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center" textRotation="90"/>
    </xf>
    <xf numFmtId="0" fontId="14" fillId="0" borderId="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31" xfId="0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" fontId="14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22" xfId="0" applyFont="1" applyBorder="1" applyAlignment="1">
      <alignment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51" fillId="0" borderId="22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51" fillId="0" borderId="22" xfId="0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center" vertical="center"/>
    </xf>
    <xf numFmtId="0" fontId="56" fillId="0" borderId="0" xfId="0" applyFont="1" applyAlignment="1">
      <alignment horizontal="left"/>
    </xf>
    <xf numFmtId="1" fontId="14" fillId="0" borderId="1" xfId="0" applyNumberFormat="1" applyFont="1" applyBorder="1" applyAlignment="1">
      <alignment horizontal="center" vertical="center"/>
    </xf>
    <xf numFmtId="1" fontId="51" fillId="0" borderId="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52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59" fillId="0" borderId="2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textRotation="90"/>
    </xf>
    <xf numFmtId="0" fontId="13" fillId="0" borderId="0" xfId="0" applyFont="1"/>
    <xf numFmtId="1" fontId="52" fillId="0" borderId="1" xfId="0" applyNumberFormat="1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1" fontId="13" fillId="0" borderId="3" xfId="0" applyNumberFormat="1" applyFont="1" applyBorder="1" applyAlignment="1">
      <alignment horizontal="center" vertical="center"/>
    </xf>
    <xf numFmtId="0" fontId="57" fillId="0" borderId="5" xfId="0" quotePrefix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59" fillId="0" borderId="5" xfId="0" quotePrefix="1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left" vertical="center"/>
    </xf>
    <xf numFmtId="1" fontId="51" fillId="0" borderId="22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1" fontId="13" fillId="0" borderId="1" xfId="2" applyNumberFormat="1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vertical="top" wrapText="1"/>
    </xf>
    <xf numFmtId="1" fontId="14" fillId="0" borderId="1" xfId="2" applyNumberFormat="1" applyFont="1" applyBorder="1" applyAlignment="1">
      <alignment horizontal="center" vertical="center"/>
    </xf>
    <xf numFmtId="0" fontId="51" fillId="0" borderId="25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1" fontId="14" fillId="0" borderId="1" xfId="2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vertical="center"/>
    </xf>
    <xf numFmtId="0" fontId="14" fillId="0" borderId="1" xfId="0" applyFont="1" applyFill="1" applyBorder="1"/>
    <xf numFmtId="0" fontId="2" fillId="0" borderId="0" xfId="0" applyFont="1" applyFill="1"/>
    <xf numFmtId="0" fontId="14" fillId="0" borderId="0" xfId="0" applyFont="1" applyAlignment="1">
      <alignment vertical="center"/>
    </xf>
    <xf numFmtId="0" fontId="52" fillId="0" borderId="27" xfId="0" applyFont="1" applyBorder="1" applyAlignment="1">
      <alignment horizontal="left" vertical="center"/>
    </xf>
    <xf numFmtId="0" fontId="51" fillId="0" borderId="1" xfId="0" applyFont="1" applyBorder="1" applyAlignment="1">
      <alignment vertical="center" wrapText="1"/>
    </xf>
    <xf numFmtId="0" fontId="51" fillId="0" borderId="1" xfId="2" applyFont="1" applyBorder="1" applyAlignment="1">
      <alignment horizontal="center" vertical="center"/>
    </xf>
    <xf numFmtId="0" fontId="49" fillId="0" borderId="0" xfId="0" applyFont="1"/>
    <xf numFmtId="0" fontId="14" fillId="0" borderId="5" xfId="0" quotePrefix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center" vertical="center"/>
    </xf>
    <xf numFmtId="1" fontId="14" fillId="0" borderId="26" xfId="0" applyNumberFormat="1" applyFont="1" applyBorder="1" applyAlignment="1">
      <alignment horizontal="center" vertical="center"/>
    </xf>
    <xf numFmtId="0" fontId="14" fillId="0" borderId="2" xfId="0" quotePrefix="1" applyFont="1" applyBorder="1" applyAlignment="1">
      <alignment horizontal="center" vertical="center"/>
    </xf>
    <xf numFmtId="0" fontId="51" fillId="0" borderId="27" xfId="0" applyFont="1" applyBorder="1" applyAlignment="1">
      <alignment horizontal="left" vertical="center"/>
    </xf>
    <xf numFmtId="0" fontId="51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0" xfId="0" applyFont="1" applyFill="1"/>
    <xf numFmtId="0" fontId="51" fillId="0" borderId="22" xfId="0" applyFont="1" applyBorder="1" applyAlignment="1">
      <alignment vertical="center"/>
    </xf>
    <xf numFmtId="1" fontId="14" fillId="0" borderId="32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left" vertical="center"/>
    </xf>
    <xf numFmtId="0" fontId="14" fillId="0" borderId="1" xfId="2" applyFont="1" applyBorder="1" applyAlignment="1">
      <alignment horizontal="left" vertical="center"/>
    </xf>
    <xf numFmtId="0" fontId="52" fillId="0" borderId="1" xfId="2" applyFont="1" applyBorder="1" applyAlignment="1">
      <alignment horizontal="center"/>
    </xf>
    <xf numFmtId="0" fontId="14" fillId="0" borderId="1" xfId="2" applyFont="1" applyBorder="1"/>
    <xf numFmtId="0" fontId="51" fillId="0" borderId="1" xfId="0" applyFont="1" applyBorder="1"/>
    <xf numFmtId="0" fontId="48" fillId="0" borderId="1" xfId="0" applyFont="1" applyBorder="1" applyAlignment="1">
      <alignment horizontal="center" vertical="center" wrapText="1"/>
    </xf>
    <xf numFmtId="0" fontId="59" fillId="0" borderId="1" xfId="0" quotePrefix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0" fontId="51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center"/>
    </xf>
    <xf numFmtId="1" fontId="14" fillId="0" borderId="10" xfId="0" applyNumberFormat="1" applyFont="1" applyBorder="1" applyAlignment="1">
      <alignment horizontal="center" vertical="center" wrapText="1"/>
    </xf>
    <xf numFmtId="0" fontId="51" fillId="0" borderId="31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51" fillId="0" borderId="1" xfId="2" applyFont="1" applyBorder="1" applyAlignment="1">
      <alignment horizont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2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59" fillId="0" borderId="25" xfId="0" quotePrefix="1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vertical="center" wrapText="1"/>
    </xf>
    <xf numFmtId="0" fontId="59" fillId="0" borderId="6" xfId="0" quotePrefix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 wrapText="1"/>
    </xf>
    <xf numFmtId="0" fontId="53" fillId="0" borderId="1" xfId="0" applyFont="1" applyBorder="1"/>
    <xf numFmtId="1" fontId="14" fillId="0" borderId="4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 wrapText="1"/>
    </xf>
    <xf numFmtId="1" fontId="14" fillId="0" borderId="1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1" fontId="14" fillId="2" borderId="1" xfId="0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1" fontId="52" fillId="0" borderId="1" xfId="0" applyNumberFormat="1" applyFont="1" applyBorder="1" applyAlignment="1">
      <alignment horizontal="center" vertical="center" wrapText="1"/>
    </xf>
    <xf numFmtId="0" fontId="59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vertical="center"/>
    </xf>
    <xf numFmtId="1" fontId="14" fillId="0" borderId="0" xfId="0" applyNumberFormat="1" applyFont="1" applyAlignment="1">
      <alignment vertical="center"/>
    </xf>
    <xf numFmtId="0" fontId="5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1" fillId="0" borderId="1" xfId="0" applyFont="1" applyBorder="1" applyAlignment="1" applyProtection="1">
      <alignment horizontal="left" vertical="center"/>
      <protection locked="0"/>
    </xf>
    <xf numFmtId="0" fontId="63" fillId="0" borderId="1" xfId="0" applyFont="1" applyBorder="1"/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vertical="center"/>
    </xf>
    <xf numFmtId="0" fontId="53" fillId="0" borderId="3" xfId="0" applyFont="1" applyBorder="1" applyAlignment="1">
      <alignment vertical="center"/>
    </xf>
    <xf numFmtId="1" fontId="13" fillId="0" borderId="1" xfId="2" applyNumberFormat="1" applyFont="1" applyBorder="1" applyAlignment="1">
      <alignment horizontal="center"/>
    </xf>
    <xf numFmtId="0" fontId="58" fillId="9" borderId="1" xfId="3" applyFont="1" applyFill="1" applyBorder="1" applyAlignment="1">
      <alignment horizontal="center" vertical="center"/>
    </xf>
    <xf numFmtId="0" fontId="58" fillId="0" borderId="1" xfId="3" applyFont="1" applyBorder="1" applyAlignment="1">
      <alignment vertical="center"/>
    </xf>
    <xf numFmtId="0" fontId="52" fillId="0" borderId="1" xfId="3" applyFont="1" applyBorder="1" applyAlignment="1">
      <alignment horizontal="center" vertical="center"/>
    </xf>
    <xf numFmtId="0" fontId="52" fillId="8" borderId="1" xfId="3" applyFont="1" applyFill="1" applyBorder="1" applyAlignment="1">
      <alignment horizontal="center" vertical="center"/>
    </xf>
    <xf numFmtId="0" fontId="52" fillId="11" borderId="1" xfId="3" applyFont="1" applyFill="1" applyBorder="1" applyAlignment="1">
      <alignment horizontal="center" vertical="center"/>
    </xf>
    <xf numFmtId="2" fontId="52" fillId="10" borderId="1" xfId="3" applyNumberFormat="1" applyFont="1" applyFill="1" applyBorder="1" applyAlignment="1">
      <alignment horizontal="center" vertical="center"/>
    </xf>
    <xf numFmtId="0" fontId="60" fillId="0" borderId="1" xfId="3" applyFont="1" applyBorder="1" applyAlignment="1">
      <alignment horizontal="center" vertical="center"/>
    </xf>
    <xf numFmtId="0" fontId="58" fillId="3" borderId="1" xfId="3" applyFont="1" applyFill="1" applyBorder="1" applyAlignment="1">
      <alignment vertical="center"/>
    </xf>
    <xf numFmtId="0" fontId="68" fillId="3" borderId="1" xfId="3" applyFont="1" applyFill="1" applyBorder="1" applyAlignment="1">
      <alignment horizontal="center" vertical="center"/>
    </xf>
    <xf numFmtId="0" fontId="52" fillId="3" borderId="1" xfId="3" applyFont="1" applyFill="1" applyBorder="1" applyAlignment="1">
      <alignment horizontal="center" vertical="center"/>
    </xf>
    <xf numFmtId="2" fontId="52" fillId="3" borderId="1" xfId="3" applyNumberFormat="1" applyFont="1" applyFill="1" applyBorder="1" applyAlignment="1">
      <alignment horizontal="center" vertical="center"/>
    </xf>
    <xf numFmtId="0" fontId="58" fillId="0" borderId="1" xfId="3" applyFont="1" applyBorder="1" applyAlignment="1">
      <alignment horizontal="center" vertical="center"/>
    </xf>
    <xf numFmtId="0" fontId="58" fillId="6" borderId="1" xfId="3" applyFont="1" applyFill="1" applyBorder="1" applyAlignment="1">
      <alignment vertical="center"/>
    </xf>
    <xf numFmtId="0" fontId="58" fillId="6" borderId="1" xfId="3" applyFont="1" applyFill="1" applyBorder="1" applyAlignment="1">
      <alignment horizontal="center" vertical="center"/>
    </xf>
    <xf numFmtId="0" fontId="52" fillId="6" borderId="1" xfId="3" applyFont="1" applyFill="1" applyBorder="1" applyAlignment="1">
      <alignment horizontal="center" vertical="center"/>
    </xf>
    <xf numFmtId="2" fontId="52" fillId="6" borderId="1" xfId="3" applyNumberFormat="1" applyFont="1" applyFill="1" applyBorder="1" applyAlignment="1">
      <alignment horizontal="center" vertical="center"/>
    </xf>
    <xf numFmtId="0" fontId="58" fillId="2" borderId="1" xfId="3" applyFont="1" applyFill="1" applyBorder="1" applyAlignment="1">
      <alignment vertical="center"/>
    </xf>
    <xf numFmtId="0" fontId="52" fillId="2" borderId="1" xfId="3" applyFont="1" applyFill="1" applyBorder="1" applyAlignment="1">
      <alignment horizontal="center" vertical="center"/>
    </xf>
    <xf numFmtId="0" fontId="69" fillId="0" borderId="1" xfId="3" applyFont="1" applyBorder="1" applyAlignment="1">
      <alignment horizontal="center" vertical="center"/>
    </xf>
    <xf numFmtId="0" fontId="58" fillId="7" borderId="1" xfId="3" applyFont="1" applyFill="1" applyBorder="1" applyAlignment="1">
      <alignment vertical="center"/>
    </xf>
    <xf numFmtId="0" fontId="58" fillId="7" borderId="1" xfId="3" applyFont="1" applyFill="1" applyBorder="1" applyAlignment="1">
      <alignment horizontal="center" vertical="center"/>
    </xf>
    <xf numFmtId="0" fontId="52" fillId="7" borderId="1" xfId="3" applyFont="1" applyFill="1" applyBorder="1" applyAlignment="1">
      <alignment horizontal="center" vertical="center"/>
    </xf>
    <xf numFmtId="2" fontId="52" fillId="7" borderId="1" xfId="3" applyNumberFormat="1" applyFont="1" applyFill="1" applyBorder="1" applyAlignment="1">
      <alignment horizontal="center" vertical="center"/>
    </xf>
    <xf numFmtId="0" fontId="70" fillId="5" borderId="1" xfId="3" applyFont="1" applyFill="1" applyBorder="1" applyAlignment="1">
      <alignment vertical="center"/>
    </xf>
    <xf numFmtId="0" fontId="71" fillId="5" borderId="1" xfId="3" applyFont="1" applyFill="1" applyBorder="1" applyAlignment="1">
      <alignment horizontal="center" vertical="center"/>
    </xf>
    <xf numFmtId="2" fontId="71" fillId="5" borderId="1" xfId="3" applyNumberFormat="1" applyFont="1" applyFill="1" applyBorder="1" applyAlignment="1">
      <alignment horizontal="center" vertical="center"/>
    </xf>
    <xf numFmtId="0" fontId="70" fillId="0" borderId="1" xfId="3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 textRotation="90"/>
    </xf>
    <xf numFmtId="0" fontId="52" fillId="0" borderId="1" xfId="0" applyFont="1" applyBorder="1"/>
    <xf numFmtId="0" fontId="73" fillId="0" borderId="1" xfId="0" applyFont="1" applyBorder="1"/>
    <xf numFmtId="0" fontId="73" fillId="0" borderId="0" xfId="0" applyFont="1"/>
    <xf numFmtId="0" fontId="74" fillId="0" borderId="1" xfId="0" applyFont="1" applyBorder="1" applyAlignment="1">
      <alignment horizontal="center" vertical="center"/>
    </xf>
    <xf numFmtId="0" fontId="73" fillId="0" borderId="0" xfId="0" applyFont="1" applyBorder="1"/>
    <xf numFmtId="1" fontId="14" fillId="0" borderId="0" xfId="0" applyNumberFormat="1" applyFont="1" applyBorder="1"/>
    <xf numFmtId="0" fontId="14" fillId="0" borderId="0" xfId="0" applyFont="1" applyBorder="1" applyAlignment="1">
      <alignment horizontal="left"/>
    </xf>
    <xf numFmtId="0" fontId="56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6" xfId="0" applyFont="1" applyBorder="1" applyAlignment="1">
      <alignment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1" fontId="51" fillId="0" borderId="32" xfId="0" applyNumberFormat="1" applyFont="1" applyBorder="1" applyAlignment="1">
      <alignment horizontal="center" vertical="center"/>
    </xf>
    <xf numFmtId="0" fontId="14" fillId="0" borderId="31" xfId="0" applyFont="1" applyBorder="1" applyAlignment="1">
      <alignment horizontal="center"/>
    </xf>
    <xf numFmtId="1" fontId="14" fillId="0" borderId="6" xfId="0" applyNumberFormat="1" applyFont="1" applyBorder="1" applyAlignment="1">
      <alignment horizontal="center" vertical="center" wrapText="1"/>
    </xf>
    <xf numFmtId="1" fontId="52" fillId="0" borderId="27" xfId="0" applyNumberFormat="1" applyFont="1" applyBorder="1" applyAlignment="1">
      <alignment horizontal="center" vertical="center"/>
    </xf>
    <xf numFmtId="1" fontId="51" fillId="0" borderId="27" xfId="0" applyNumberFormat="1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61" fillId="0" borderId="3" xfId="0" applyFont="1" applyBorder="1" applyAlignment="1">
      <alignment vertical="center"/>
    </xf>
    <xf numFmtId="0" fontId="61" fillId="0" borderId="1" xfId="0" applyFont="1" applyBorder="1" applyAlignment="1">
      <alignment vertical="center"/>
    </xf>
    <xf numFmtId="0" fontId="48" fillId="0" borderId="1" xfId="0" applyFont="1" applyBorder="1" applyAlignment="1">
      <alignment horizontal="left" vertical="center" textRotation="90"/>
    </xf>
    <xf numFmtId="0" fontId="53" fillId="0" borderId="0" xfId="0" applyFont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59" fillId="0" borderId="22" xfId="0" applyFont="1" applyBorder="1" applyAlignment="1">
      <alignment horizontal="center" vertical="center"/>
    </xf>
    <xf numFmtId="0" fontId="59" fillId="0" borderId="22" xfId="0" applyFont="1" applyBorder="1" applyAlignment="1">
      <alignment horizontal="left" vertical="center"/>
    </xf>
    <xf numFmtId="0" fontId="51" fillId="0" borderId="2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51" fillId="0" borderId="25" xfId="0" applyFont="1" applyBorder="1" applyAlignment="1">
      <alignment horizontal="center" vertical="center"/>
    </xf>
    <xf numFmtId="1" fontId="51" fillId="0" borderId="24" xfId="0" applyNumberFormat="1" applyFont="1" applyBorder="1" applyAlignment="1">
      <alignment horizontal="center" vertical="center"/>
    </xf>
    <xf numFmtId="0" fontId="59" fillId="0" borderId="24" xfId="0" applyFont="1" applyBorder="1" applyAlignment="1">
      <alignment horizontal="left" vertical="center"/>
    </xf>
    <xf numFmtId="0" fontId="51" fillId="0" borderId="32" xfId="0" applyFont="1" applyBorder="1" applyAlignment="1">
      <alignment horizontal="center" vertical="center" wrapText="1"/>
    </xf>
    <xf numFmtId="1" fontId="51" fillId="0" borderId="33" xfId="0" applyNumberFormat="1" applyFont="1" applyBorder="1" applyAlignment="1">
      <alignment horizontal="center" vertical="center" wrapText="1"/>
    </xf>
    <xf numFmtId="1" fontId="51" fillId="0" borderId="23" xfId="0" applyNumberFormat="1" applyFont="1" applyBorder="1" applyAlignment="1">
      <alignment horizontal="center" vertical="center"/>
    </xf>
    <xf numFmtId="0" fontId="59" fillId="0" borderId="23" xfId="0" applyFont="1" applyBorder="1" applyAlignment="1">
      <alignment horizontal="left" vertical="center"/>
    </xf>
    <xf numFmtId="1" fontId="14" fillId="0" borderId="0" xfId="0" applyNumberFormat="1" applyFont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3" fillId="0" borderId="1" xfId="2" applyFont="1" applyBorder="1" applyAlignment="1">
      <alignment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4" fillId="0" borderId="0" xfId="2" applyFont="1"/>
    <xf numFmtId="0" fontId="49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textRotation="90"/>
    </xf>
    <xf numFmtId="0" fontId="48" fillId="0" borderId="1" xfId="2" applyFont="1" applyFill="1" applyBorder="1" applyAlignment="1">
      <alignment horizontal="center" textRotation="90"/>
    </xf>
    <xf numFmtId="0" fontId="14" fillId="0" borderId="0" xfId="2" applyFont="1" applyFill="1"/>
    <xf numFmtId="0" fontId="5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/>
    <xf numFmtId="0" fontId="13" fillId="0" borderId="1" xfId="2" applyFont="1" applyFill="1" applyBorder="1"/>
    <xf numFmtId="0" fontId="13" fillId="0" borderId="0" xfId="2" applyFont="1" applyFill="1"/>
    <xf numFmtId="1" fontId="14" fillId="0" borderId="0" xfId="2" applyNumberFormat="1" applyFont="1"/>
    <xf numFmtId="0" fontId="25" fillId="0" borderId="9" xfId="3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6" fillId="0" borderId="1" xfId="2" applyFont="1" applyFill="1" applyBorder="1" applyAlignment="1">
      <alignment horizontal="center" vertical="center"/>
    </xf>
    <xf numFmtId="1" fontId="6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/>
    <xf numFmtId="0" fontId="5" fillId="0" borderId="1" xfId="0" applyFont="1" applyFill="1" applyBorder="1" applyAlignment="1">
      <alignment horizontal="center" vertical="center"/>
    </xf>
    <xf numFmtId="0" fontId="2" fillId="0" borderId="0" xfId="2" applyFont="1" applyFill="1"/>
    <xf numFmtId="0" fontId="45" fillId="0" borderId="1" xfId="0" applyFont="1" applyFill="1" applyBorder="1" applyAlignment="1">
      <alignment horizontal="center" vertical="center"/>
    </xf>
    <xf numFmtId="1" fontId="25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/>
    <xf numFmtId="1" fontId="17" fillId="0" borderId="1" xfId="0" applyNumberFormat="1" applyFont="1" applyFill="1" applyBorder="1" applyAlignment="1">
      <alignment horizontal="center"/>
    </xf>
    <xf numFmtId="0" fontId="2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8" fillId="0" borderId="1" xfId="2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39" fillId="0" borderId="25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2" fillId="0" borderId="0" xfId="2" applyNumberFormat="1" applyFont="1"/>
    <xf numFmtId="0" fontId="2" fillId="0" borderId="1" xfId="2" applyNumberFormat="1" applyFont="1" applyBorder="1"/>
    <xf numFmtId="0" fontId="39" fillId="0" borderId="2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18" fillId="0" borderId="22" xfId="0" applyNumberFormat="1" applyFont="1" applyFill="1" applyBorder="1" applyAlignment="1">
      <alignment horizontal="center" vertical="center"/>
    </xf>
    <xf numFmtId="0" fontId="18" fillId="0" borderId="22" xfId="0" applyFont="1" applyFill="1" applyBorder="1"/>
    <xf numFmtId="1" fontId="4" fillId="0" borderId="1" xfId="0" applyNumberFormat="1" applyFont="1" applyBorder="1" applyAlignment="1">
      <alignment horizontal="center" vertical="center" wrapText="1"/>
    </xf>
    <xf numFmtId="1" fontId="18" fillId="0" borderId="22" xfId="0" applyNumberFormat="1" applyFont="1" applyBorder="1" applyAlignment="1">
      <alignment horizontal="center" vertical="center"/>
    </xf>
    <xf numFmtId="0" fontId="18" fillId="0" borderId="22" xfId="0" applyFont="1" applyBorder="1" applyAlignment="1">
      <alignment horizontal="left"/>
    </xf>
    <xf numFmtId="0" fontId="18" fillId="0" borderId="22" xfId="0" applyFont="1" applyBorder="1"/>
    <xf numFmtId="0" fontId="13" fillId="0" borderId="1" xfId="0" applyFont="1" applyFill="1" applyBorder="1" applyAlignment="1">
      <alignment horizontal="center" textRotation="90"/>
    </xf>
    <xf numFmtId="1" fontId="51" fillId="0" borderId="22" xfId="0" applyNumberFormat="1" applyFont="1" applyBorder="1" applyAlignment="1">
      <alignment horizontal="center"/>
    </xf>
    <xf numFmtId="1" fontId="14" fillId="0" borderId="22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50" fillId="0" borderId="1" xfId="0" applyFont="1" applyBorder="1" applyAlignment="1">
      <alignment horizontal="center"/>
    </xf>
    <xf numFmtId="0" fontId="31" fillId="4" borderId="19" xfId="3" applyFont="1" applyFill="1" applyBorder="1" applyAlignment="1">
      <alignment vertical="center"/>
    </xf>
    <xf numFmtId="0" fontId="31" fillId="4" borderId="0" xfId="3" applyFont="1" applyFill="1" applyAlignment="1">
      <alignment vertical="center"/>
    </xf>
    <xf numFmtId="0" fontId="31" fillId="4" borderId="20" xfId="3" applyFont="1" applyFill="1" applyBorder="1" applyAlignment="1">
      <alignment vertical="center"/>
    </xf>
    <xf numFmtId="0" fontId="32" fillId="6" borderId="5" xfId="3" applyFont="1" applyFill="1" applyBorder="1" applyAlignment="1">
      <alignment horizontal="center" vertical="center"/>
    </xf>
    <xf numFmtId="0" fontId="75" fillId="0" borderId="5" xfId="3" applyFont="1" applyBorder="1" applyAlignment="1">
      <alignment horizontal="center" vertical="center"/>
    </xf>
    <xf numFmtId="0" fontId="31" fillId="5" borderId="39" xfId="3" applyFont="1" applyFill="1" applyBorder="1" applyAlignment="1">
      <alignment horizontal="center" vertical="center"/>
    </xf>
    <xf numFmtId="0" fontId="25" fillId="0" borderId="1" xfId="3" applyFont="1" applyBorder="1" applyAlignment="1">
      <alignment vertical="center"/>
    </xf>
    <xf numFmtId="0" fontId="17" fillId="0" borderId="1" xfId="3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1" fontId="18" fillId="0" borderId="22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5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4" fillId="0" borderId="0" xfId="0" applyNumberFormat="1" applyFont="1" applyAlignment="1">
      <alignment vertical="center"/>
    </xf>
    <xf numFmtId="0" fontId="7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left" vertical="center"/>
    </xf>
    <xf numFmtId="0" fontId="57" fillId="0" borderId="3" xfId="0" applyFont="1" applyBorder="1" applyAlignment="1">
      <alignment horizontal="left" vertical="center"/>
    </xf>
    <xf numFmtId="0" fontId="52" fillId="0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/>
    <xf numFmtId="0" fontId="13" fillId="0" borderId="0" xfId="0" applyFont="1" applyFill="1"/>
    <xf numFmtId="1" fontId="6" fillId="0" borderId="0" xfId="0" applyNumberFormat="1" applyFont="1" applyFill="1" applyAlignment="1">
      <alignment vertical="center"/>
    </xf>
    <xf numFmtId="0" fontId="7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3" xfId="2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" fontId="18" fillId="0" borderId="27" xfId="0" applyNumberFormat="1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18" fillId="0" borderId="1" xfId="2" applyFont="1" applyBorder="1" applyAlignment="1">
      <alignment horizontal="center"/>
    </xf>
    <xf numFmtId="0" fontId="18" fillId="0" borderId="1" xfId="0" applyFont="1" applyBorder="1" applyAlignment="1">
      <alignment horizontal="left" vertical="center"/>
    </xf>
    <xf numFmtId="1" fontId="18" fillId="0" borderId="32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18" fillId="0" borderId="22" xfId="0" applyFont="1" applyBorder="1" applyAlignment="1">
      <alignment horizontal="left" vertical="center"/>
    </xf>
    <xf numFmtId="0" fontId="51" fillId="0" borderId="3" xfId="0" applyFont="1" applyBorder="1" applyAlignment="1" applyProtection="1">
      <alignment horizontal="left" vertical="center"/>
      <protection locked="0"/>
    </xf>
    <xf numFmtId="0" fontId="18" fillId="0" borderId="32" xfId="0" applyFont="1" applyBorder="1"/>
    <xf numFmtId="1" fontId="4" fillId="0" borderId="1" xfId="0" applyNumberFormat="1" applyFont="1" applyBorder="1" applyAlignment="1">
      <alignment vertical="center" wrapText="1"/>
    </xf>
    <xf numFmtId="1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1" fontId="4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wrapText="1"/>
    </xf>
    <xf numFmtId="0" fontId="18" fillId="0" borderId="1" xfId="0" applyFont="1" applyBorder="1" applyAlignment="1">
      <alignment horizontal="left"/>
    </xf>
    <xf numFmtId="0" fontId="17" fillId="0" borderId="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32" xfId="0" applyNumberFormat="1" applyFont="1" applyBorder="1" applyAlignment="1">
      <alignment vertical="center" wrapText="1"/>
    </xf>
    <xf numFmtId="0" fontId="18" fillId="0" borderId="1" xfId="0" applyFont="1" applyBorder="1" applyAlignment="1"/>
    <xf numFmtId="1" fontId="4" fillId="0" borderId="1" xfId="0" applyNumberFormat="1" applyFont="1" applyBorder="1" applyAlignment="1">
      <alignment horizontal="center" wrapText="1"/>
    </xf>
    <xf numFmtId="0" fontId="64" fillId="0" borderId="1" xfId="0" applyFont="1" applyBorder="1" applyAlignment="1">
      <alignment horizontal="left" vertical="center"/>
    </xf>
    <xf numFmtId="0" fontId="51" fillId="0" borderId="22" xfId="0" applyFont="1" applyFill="1" applyBorder="1" applyAlignment="1">
      <alignment horizontal="center" vertical="center"/>
    </xf>
    <xf numFmtId="1" fontId="51" fillId="0" borderId="22" xfId="0" applyNumberFormat="1" applyFont="1" applyFill="1" applyBorder="1" applyAlignment="1">
      <alignment horizontal="center" vertical="center"/>
    </xf>
    <xf numFmtId="0" fontId="59" fillId="0" borderId="2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27" fillId="0" borderId="1" xfId="2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1" fontId="4" fillId="0" borderId="6" xfId="0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5" fontId="5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4" fillId="0" borderId="22" xfId="2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2" xfId="0" applyFont="1" applyBorder="1" applyAlignment="1">
      <alignment vertical="center"/>
    </xf>
    <xf numFmtId="0" fontId="18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8" xfId="0" applyFont="1" applyBorder="1" applyAlignment="1">
      <alignment horizont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18" fillId="0" borderId="32" xfId="0" applyFont="1" applyBorder="1" applyAlignment="1">
      <alignment vertical="center"/>
    </xf>
    <xf numFmtId="0" fontId="18" fillId="0" borderId="27" xfId="0" applyFont="1" applyBorder="1" applyAlignment="1">
      <alignment horizontal="left" vertical="center"/>
    </xf>
    <xf numFmtId="0" fontId="18" fillId="0" borderId="22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23" fillId="0" borderId="1" xfId="2" applyFont="1" applyBorder="1" applyAlignment="1">
      <alignment horizontal="center" vertical="center"/>
    </xf>
    <xf numFmtId="1" fontId="18" fillId="0" borderId="1" xfId="2" applyNumberFormat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14" fontId="4" fillId="0" borderId="1" xfId="2" applyNumberFormat="1" applyFont="1" applyBorder="1" applyAlignment="1">
      <alignment vertical="center"/>
    </xf>
    <xf numFmtId="1" fontId="4" fillId="0" borderId="1" xfId="2" applyNumberFormat="1" applyFont="1" applyBorder="1" applyAlignment="1">
      <alignment vertical="center"/>
    </xf>
    <xf numFmtId="1" fontId="4" fillId="0" borderId="0" xfId="2" applyNumberFormat="1" applyFont="1" applyAlignment="1">
      <alignment vertical="center"/>
    </xf>
    <xf numFmtId="14" fontId="4" fillId="0" borderId="0" xfId="2" applyNumberFormat="1" applyFont="1" applyAlignment="1">
      <alignment vertical="center"/>
    </xf>
    <xf numFmtId="0" fontId="39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4" fillId="0" borderId="28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" fontId="18" fillId="0" borderId="23" xfId="0" applyNumberFormat="1" applyFont="1" applyBorder="1" applyAlignment="1">
      <alignment horizontal="center" vertical="center"/>
    </xf>
    <xf numFmtId="1" fontId="18" fillId="0" borderId="24" xfId="0" applyNumberFormat="1" applyFont="1" applyBorder="1" applyAlignment="1">
      <alignment horizontal="center" vertical="center"/>
    </xf>
    <xf numFmtId="1" fontId="18" fillId="0" borderId="34" xfId="0" applyNumberFormat="1" applyFont="1" applyBorder="1" applyAlignment="1">
      <alignment horizontal="center" vertical="center"/>
    </xf>
    <xf numFmtId="1" fontId="18" fillId="0" borderId="3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" fontId="39" fillId="0" borderId="1" xfId="0" applyNumberFormat="1" applyFont="1" applyBorder="1" applyAlignment="1">
      <alignment horizontal="center" vertical="center"/>
    </xf>
    <xf numFmtId="1" fontId="5" fillId="0" borderId="1" xfId="2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" fontId="4" fillId="0" borderId="0" xfId="2" applyNumberFormat="1" applyFont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textRotation="90"/>
    </xf>
    <xf numFmtId="0" fontId="78" fillId="0" borderId="1" xfId="2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5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79" fillId="0" borderId="5" xfId="0" applyFont="1" applyBorder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textRotation="90"/>
    </xf>
    <xf numFmtId="0" fontId="57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1" fontId="13" fillId="0" borderId="11" xfId="0" applyNumberFormat="1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0" fontId="52" fillId="2" borderId="1" xfId="0" applyFont="1" applyFill="1" applyBorder="1" applyAlignment="1">
      <alignment horizontal="left" vertical="center"/>
    </xf>
    <xf numFmtId="1" fontId="13" fillId="0" borderId="1" xfId="0" quotePrefix="1" applyNumberFormat="1" applyFont="1" applyBorder="1" applyAlignment="1">
      <alignment horizontal="center" vertical="center"/>
    </xf>
    <xf numFmtId="0" fontId="57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" fontId="4" fillId="0" borderId="1" xfId="2" applyNumberFormat="1" applyFont="1" applyBorder="1" applyAlignment="1">
      <alignment horizontal="center"/>
    </xf>
    <xf numFmtId="0" fontId="4" fillId="0" borderId="1" xfId="2" applyFont="1" applyBorder="1"/>
    <xf numFmtId="0" fontId="17" fillId="0" borderId="0" xfId="3" applyFont="1" applyAlignment="1">
      <alignment horizontal="center" vertical="center"/>
    </xf>
    <xf numFmtId="0" fontId="31" fillId="4" borderId="16" xfId="3" applyFont="1" applyFill="1" applyBorder="1" applyAlignment="1">
      <alignment horizontal="center" vertical="center"/>
    </xf>
    <xf numFmtId="0" fontId="31" fillId="4" borderId="17" xfId="3" applyFont="1" applyFill="1" applyBorder="1" applyAlignment="1">
      <alignment horizontal="center" vertical="center"/>
    </xf>
    <xf numFmtId="0" fontId="31" fillId="4" borderId="18" xfId="3" applyFont="1" applyFill="1" applyBorder="1" applyAlignment="1">
      <alignment horizontal="center" vertical="center"/>
    </xf>
    <xf numFmtId="0" fontId="31" fillId="4" borderId="19" xfId="3" applyFont="1" applyFill="1" applyBorder="1" applyAlignment="1">
      <alignment horizontal="center" vertical="center"/>
    </xf>
    <xf numFmtId="0" fontId="31" fillId="4" borderId="0" xfId="3" applyFont="1" applyFill="1" applyAlignment="1">
      <alignment horizontal="center" vertical="center"/>
    </xf>
    <xf numFmtId="0" fontId="31" fillId="4" borderId="20" xfId="3" applyFont="1" applyFill="1" applyBorder="1" applyAlignment="1">
      <alignment horizontal="center" vertical="center"/>
    </xf>
    <xf numFmtId="15" fontId="31" fillId="4" borderId="19" xfId="3" applyNumberFormat="1" applyFont="1" applyFill="1" applyBorder="1" applyAlignment="1">
      <alignment horizontal="center" vertical="center"/>
    </xf>
    <xf numFmtId="15" fontId="31" fillId="4" borderId="0" xfId="3" applyNumberFormat="1" applyFont="1" applyFill="1" applyAlignment="1">
      <alignment horizontal="center" vertical="center"/>
    </xf>
    <xf numFmtId="0" fontId="32" fillId="3" borderId="13" xfId="3" applyFont="1" applyFill="1" applyBorder="1" applyAlignment="1">
      <alignment horizontal="center" vertical="center"/>
    </xf>
    <xf numFmtId="0" fontId="32" fillId="6" borderId="1" xfId="3" applyFont="1" applyFill="1" applyBorder="1" applyAlignment="1">
      <alignment horizontal="center" vertical="center"/>
    </xf>
    <xf numFmtId="0" fontId="32" fillId="6" borderId="12" xfId="3" applyFont="1" applyFill="1" applyBorder="1" applyAlignment="1">
      <alignment horizontal="center" vertical="center"/>
    </xf>
    <xf numFmtId="0" fontId="32" fillId="3" borderId="6" xfId="3" applyFont="1" applyFill="1" applyBorder="1" applyAlignment="1">
      <alignment horizontal="center" vertical="center"/>
    </xf>
    <xf numFmtId="0" fontId="32" fillId="3" borderId="7" xfId="3" applyFont="1" applyFill="1" applyBorder="1" applyAlignment="1">
      <alignment horizontal="center" vertical="center"/>
    </xf>
    <xf numFmtId="0" fontId="23" fillId="0" borderId="1" xfId="3" applyFont="1" applyBorder="1" applyAlignment="1">
      <alignment horizontal="center" vertical="center"/>
    </xf>
    <xf numFmtId="0" fontId="32" fillId="8" borderId="19" xfId="3" applyFont="1" applyFill="1" applyBorder="1" applyAlignment="1">
      <alignment horizontal="center" vertical="center"/>
    </xf>
    <xf numFmtId="15" fontId="31" fillId="4" borderId="0" xfId="3" applyNumberFormat="1" applyFont="1" applyFill="1" applyBorder="1" applyAlignment="1">
      <alignment horizontal="center" vertical="center"/>
    </xf>
    <xf numFmtId="15" fontId="31" fillId="4" borderId="20" xfId="3" applyNumberFormat="1" applyFont="1" applyFill="1" applyBorder="1" applyAlignment="1">
      <alignment horizontal="center" vertical="center"/>
    </xf>
    <xf numFmtId="15" fontId="31" fillId="4" borderId="37" xfId="3" applyNumberFormat="1" applyFont="1" applyFill="1" applyBorder="1" applyAlignment="1">
      <alignment horizontal="center" vertical="center"/>
    </xf>
    <xf numFmtId="15" fontId="31" fillId="4" borderId="11" xfId="3" applyNumberFormat="1" applyFont="1" applyFill="1" applyBorder="1" applyAlignment="1">
      <alignment horizontal="center" vertical="center"/>
    </xf>
    <xf numFmtId="15" fontId="31" fillId="4" borderId="38" xfId="3" applyNumberFormat="1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8" fillId="0" borderId="5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38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8" fillId="0" borderId="5" xfId="0" applyFont="1" applyBorder="1" applyAlignment="1">
      <alignment horizontal="center"/>
    </xf>
    <xf numFmtId="0" fontId="38" fillId="0" borderId="30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0" xfId="2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6" fillId="0" borderId="0" xfId="3" applyFont="1" applyAlignment="1">
      <alignment horizontal="center" vertical="center"/>
    </xf>
    <xf numFmtId="0" fontId="66" fillId="0" borderId="11" xfId="3" applyFont="1" applyBorder="1" applyAlignment="1">
      <alignment horizontal="center" vertical="center"/>
    </xf>
    <xf numFmtId="0" fontId="58" fillId="9" borderId="1" xfId="3" applyFont="1" applyFill="1" applyBorder="1" applyAlignment="1">
      <alignment horizontal="center" vertical="center"/>
    </xf>
    <xf numFmtId="2" fontId="67" fillId="9" borderId="1" xfId="3" applyNumberFormat="1" applyFont="1" applyFill="1" applyBorder="1" applyAlignment="1">
      <alignment horizontal="center" vertical="center" wrapText="1" shrinkToFit="1"/>
    </xf>
    <xf numFmtId="0" fontId="64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5" fillId="0" borderId="0" xfId="2" applyFont="1" applyAlignment="1">
      <alignment horizontal="center" vertical="center"/>
    </xf>
  </cellXfs>
  <cellStyles count="5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00000000-0005-0000-0000-000003000000}"/>
    <cellStyle name="ปกติ 4" xfId="4" xr:uid="{00000000-0005-0000-0000-000004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184149</xdr:colOff>
      <xdr:row>0</xdr:row>
      <xdr:rowOff>127000</xdr:rowOff>
    </xdr:from>
    <xdr:to>
      <xdr:col>5</xdr:col>
      <xdr:colOff>1237790</xdr:colOff>
      <xdr:row>0</xdr:row>
      <xdr:rowOff>1163978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41FBA8B-6E64-4CF9-B601-3C3A1A35C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1949" y="127000"/>
          <a:ext cx="1068881" cy="1042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184149</xdr:colOff>
      <xdr:row>0</xdr:row>
      <xdr:rowOff>127000</xdr:rowOff>
    </xdr:from>
    <xdr:to>
      <xdr:col>5</xdr:col>
      <xdr:colOff>1246680</xdr:colOff>
      <xdr:row>0</xdr:row>
      <xdr:rowOff>1155088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E5004AA-A1F4-4421-863F-C4B699EA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7344" y="130810"/>
          <a:ext cx="1068881" cy="10369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323850</xdr:colOff>
      <xdr:row>3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CB08AB4-77C1-4C75-A2DD-EE0E07536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286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323850</xdr:colOff>
      <xdr:row>3</xdr:row>
      <xdr:rowOff>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D8195FBD-C294-44AE-A273-3B9CEA0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286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323850</xdr:colOff>
      <xdr:row>3</xdr:row>
      <xdr:rowOff>0</xdr:rowOff>
    </xdr:to>
    <xdr:pic>
      <xdr:nvPicPr>
        <xdr:cNvPr id="4" name="รูปภาพ 1">
          <a:extLst>
            <a:ext uri="{FF2B5EF4-FFF2-40B4-BE49-F238E27FC236}">
              <a16:creationId xmlns:a16="http://schemas.microsoft.com/office/drawing/2014/main" id="{EF44EFFD-45A8-4445-AC5E-A99ECF9D0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286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323850</xdr:colOff>
      <xdr:row>3</xdr:row>
      <xdr:rowOff>0</xdr:rowOff>
    </xdr:to>
    <xdr:pic>
      <xdr:nvPicPr>
        <xdr:cNvPr id="5" name="รูปภาพ 2">
          <a:extLst>
            <a:ext uri="{FF2B5EF4-FFF2-40B4-BE49-F238E27FC236}">
              <a16:creationId xmlns:a16="http://schemas.microsoft.com/office/drawing/2014/main" id="{9530DF45-7967-42E1-9A1B-E5ABED955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286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321945</xdr:colOff>
      <xdr:row>3</xdr:row>
      <xdr:rowOff>0</xdr:rowOff>
    </xdr:to>
    <xdr:pic>
      <xdr:nvPicPr>
        <xdr:cNvPr id="6" name="รูปภาพ 1">
          <a:extLst>
            <a:ext uri="{FF2B5EF4-FFF2-40B4-BE49-F238E27FC236}">
              <a16:creationId xmlns:a16="http://schemas.microsoft.com/office/drawing/2014/main" id="{9B90FA7B-8CA1-4EF5-9876-97D612251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439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321945</xdr:colOff>
      <xdr:row>3</xdr:row>
      <xdr:rowOff>0</xdr:rowOff>
    </xdr:to>
    <xdr:pic>
      <xdr:nvPicPr>
        <xdr:cNvPr id="7" name="รูปภาพ 2">
          <a:extLst>
            <a:ext uri="{FF2B5EF4-FFF2-40B4-BE49-F238E27FC236}">
              <a16:creationId xmlns:a16="http://schemas.microsoft.com/office/drawing/2014/main" id="{D6BC051F-81C0-4C2B-8634-59D3833A7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439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CF2548F-D4D2-4FE1-A520-0AA0BC6BC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248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38425364-0054-467E-BCC3-2F3EE46F5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248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4" name="รูปภาพ 1">
          <a:extLst>
            <a:ext uri="{FF2B5EF4-FFF2-40B4-BE49-F238E27FC236}">
              <a16:creationId xmlns:a16="http://schemas.microsoft.com/office/drawing/2014/main" id="{34943224-63BE-41DD-8F93-1F04C9352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248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5" name="รูปภาพ 2">
          <a:extLst>
            <a:ext uri="{FF2B5EF4-FFF2-40B4-BE49-F238E27FC236}">
              <a16:creationId xmlns:a16="http://schemas.microsoft.com/office/drawing/2014/main" id="{7B96CE2C-7299-401D-8A61-C66C2396A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248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324486</xdr:colOff>
      <xdr:row>3</xdr:row>
      <xdr:rowOff>0</xdr:rowOff>
    </xdr:to>
    <xdr:pic>
      <xdr:nvPicPr>
        <xdr:cNvPr id="6" name="รูปภาพ 1">
          <a:extLst>
            <a:ext uri="{FF2B5EF4-FFF2-40B4-BE49-F238E27FC236}">
              <a16:creationId xmlns:a16="http://schemas.microsoft.com/office/drawing/2014/main" id="{20658562-4247-42A7-A047-6590305D4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058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324486</xdr:colOff>
      <xdr:row>3</xdr:row>
      <xdr:rowOff>0</xdr:rowOff>
    </xdr:to>
    <xdr:pic>
      <xdr:nvPicPr>
        <xdr:cNvPr id="7" name="รูปภาพ 2">
          <a:extLst>
            <a:ext uri="{FF2B5EF4-FFF2-40B4-BE49-F238E27FC236}">
              <a16:creationId xmlns:a16="http://schemas.microsoft.com/office/drawing/2014/main" id="{DE2A4EAF-5BEA-44DC-8E7F-B7C77438E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" y="0"/>
          <a:ext cx="83058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2CF16227-FAA8-4646-B0CA-FEC413257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2DC82413-A5A7-4E11-9706-B9712EFC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10" name="รูปภาพ 1">
          <a:extLst>
            <a:ext uri="{FF2B5EF4-FFF2-40B4-BE49-F238E27FC236}">
              <a16:creationId xmlns:a16="http://schemas.microsoft.com/office/drawing/2014/main" id="{8203FEA6-79EE-4479-B317-A64A227BB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321311</xdr:colOff>
      <xdr:row>3</xdr:row>
      <xdr:rowOff>0</xdr:rowOff>
    </xdr:to>
    <xdr:pic>
      <xdr:nvPicPr>
        <xdr:cNvPr id="11" name="รูปภาพ 2">
          <a:extLst>
            <a:ext uri="{FF2B5EF4-FFF2-40B4-BE49-F238E27FC236}">
              <a16:creationId xmlns:a16="http://schemas.microsoft.com/office/drawing/2014/main" id="{52A26ECB-3B6E-4CD3-9DB3-1BC8D9DED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324486</xdr:colOff>
      <xdr:row>3</xdr:row>
      <xdr:rowOff>0</xdr:rowOff>
    </xdr:to>
    <xdr:pic>
      <xdr:nvPicPr>
        <xdr:cNvPr id="12" name="รูปภาพ 1">
          <a:extLst>
            <a:ext uri="{FF2B5EF4-FFF2-40B4-BE49-F238E27FC236}">
              <a16:creationId xmlns:a16="http://schemas.microsoft.com/office/drawing/2014/main" id="{9EB3AA1A-8413-444F-A9CE-D1DAE341D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28675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324486</xdr:colOff>
      <xdr:row>3</xdr:row>
      <xdr:rowOff>0</xdr:rowOff>
    </xdr:to>
    <xdr:pic>
      <xdr:nvPicPr>
        <xdr:cNvPr id="13" name="รูปภาพ 2">
          <a:extLst>
            <a:ext uri="{FF2B5EF4-FFF2-40B4-BE49-F238E27FC236}">
              <a16:creationId xmlns:a16="http://schemas.microsoft.com/office/drawing/2014/main" id="{1B43CCD9-AA77-4928-B16A-5F90FA78A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28675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324484</xdr:colOff>
      <xdr:row>3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F8FBAC4-61A5-46B3-9C9C-A14D32A9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324484</xdr:colOff>
      <xdr:row>3</xdr:row>
      <xdr:rowOff>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002FF51-F8DA-4234-BDCF-9F3145D50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324484</xdr:colOff>
      <xdr:row>3</xdr:row>
      <xdr:rowOff>0</xdr:rowOff>
    </xdr:to>
    <xdr:pic>
      <xdr:nvPicPr>
        <xdr:cNvPr id="4" name="รูปภาพ 1">
          <a:extLst>
            <a:ext uri="{FF2B5EF4-FFF2-40B4-BE49-F238E27FC236}">
              <a16:creationId xmlns:a16="http://schemas.microsoft.com/office/drawing/2014/main" id="{ACBFD652-64B0-4C10-A22E-CC753065D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324484</xdr:colOff>
      <xdr:row>3</xdr:row>
      <xdr:rowOff>0</xdr:rowOff>
    </xdr:to>
    <xdr:pic>
      <xdr:nvPicPr>
        <xdr:cNvPr id="5" name="รูปภาพ 2">
          <a:extLst>
            <a:ext uri="{FF2B5EF4-FFF2-40B4-BE49-F238E27FC236}">
              <a16:creationId xmlns:a16="http://schemas.microsoft.com/office/drawing/2014/main" id="{36C138C2-32C3-48FD-A2B0-0CC7F698D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327024</xdr:colOff>
      <xdr:row>3</xdr:row>
      <xdr:rowOff>0</xdr:rowOff>
    </xdr:to>
    <xdr:pic>
      <xdr:nvPicPr>
        <xdr:cNvPr id="6" name="รูปภาพ 1">
          <a:extLst>
            <a:ext uri="{FF2B5EF4-FFF2-40B4-BE49-F238E27FC236}">
              <a16:creationId xmlns:a16="http://schemas.microsoft.com/office/drawing/2014/main" id="{A21D6B75-352B-4864-AB75-69B8B858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28675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327024</xdr:colOff>
      <xdr:row>3</xdr:row>
      <xdr:rowOff>0</xdr:rowOff>
    </xdr:to>
    <xdr:pic>
      <xdr:nvPicPr>
        <xdr:cNvPr id="7" name="รูปภาพ 2">
          <a:extLst>
            <a:ext uri="{FF2B5EF4-FFF2-40B4-BE49-F238E27FC236}">
              <a16:creationId xmlns:a16="http://schemas.microsoft.com/office/drawing/2014/main" id="{69DDA6D6-A177-466D-BE38-AE85C5C0B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28675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201707</xdr:colOff>
      <xdr:row>0</xdr:row>
      <xdr:rowOff>224118</xdr:rowOff>
    </xdr:from>
    <xdr:to>
      <xdr:col>2</xdr:col>
      <xdr:colOff>60662</xdr:colOff>
      <xdr:row>2</xdr:row>
      <xdr:rowOff>283161</xdr:rowOff>
    </xdr:to>
    <xdr:pic>
      <xdr:nvPicPr>
        <xdr:cNvPr id="3" name="รูปภาพ 1">
          <a:extLst>
            <a:ext uri="{FF2B5EF4-FFF2-40B4-BE49-F238E27FC236}">
              <a16:creationId xmlns:a16="http://schemas.microsoft.com/office/drawing/2014/main" id="{B97CC4EE-F2ED-463A-9F5E-7F1EBF505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7" y="224118"/>
          <a:ext cx="698500" cy="658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264160</xdr:colOff>
      <xdr:row>0</xdr:row>
      <xdr:rowOff>218440</xdr:rowOff>
    </xdr:from>
    <xdr:to>
      <xdr:col>2</xdr:col>
      <xdr:colOff>21590</xdr:colOff>
      <xdr:row>2</xdr:row>
      <xdr:rowOff>250776</xdr:rowOff>
    </xdr:to>
    <xdr:pic>
      <xdr:nvPicPr>
        <xdr:cNvPr id="3" name="รูปภาพ 1">
          <a:extLst>
            <a:ext uri="{FF2B5EF4-FFF2-40B4-BE49-F238E27FC236}">
              <a16:creationId xmlns:a16="http://schemas.microsoft.com/office/drawing/2014/main" id="{2A088A9D-D0E9-4281-8197-E8D545D0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" y="218440"/>
          <a:ext cx="698500" cy="658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193040</xdr:colOff>
      <xdr:row>0</xdr:row>
      <xdr:rowOff>243840</xdr:rowOff>
    </xdr:from>
    <xdr:to>
      <xdr:col>2</xdr:col>
      <xdr:colOff>54610</xdr:colOff>
      <xdr:row>2</xdr:row>
      <xdr:rowOff>284431</xdr:rowOff>
    </xdr:to>
    <xdr:pic>
      <xdr:nvPicPr>
        <xdr:cNvPr id="4" name="รูปภาพ 1">
          <a:extLst>
            <a:ext uri="{FF2B5EF4-FFF2-40B4-BE49-F238E27FC236}">
              <a16:creationId xmlns:a16="http://schemas.microsoft.com/office/drawing/2014/main" id="{4F6F03F1-85A7-4333-891D-BBF55A295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" y="243840"/>
          <a:ext cx="698500" cy="658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275168</xdr:colOff>
      <xdr:row>0</xdr:row>
      <xdr:rowOff>1480</xdr:rowOff>
    </xdr:from>
    <xdr:to>
      <xdr:col>2</xdr:col>
      <xdr:colOff>7197</xdr:colOff>
      <xdr:row>2</xdr:row>
      <xdr:rowOff>219569</xdr:rowOff>
    </xdr:to>
    <xdr:pic>
      <xdr:nvPicPr>
        <xdr:cNvPr id="3" name="รูปภาพ 1">
          <a:extLst>
            <a:ext uri="{FF2B5EF4-FFF2-40B4-BE49-F238E27FC236}">
              <a16:creationId xmlns:a16="http://schemas.microsoft.com/office/drawing/2014/main" id="{CCCF8FFA-2D98-4597-9384-1CD8855A1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8" y="1480"/>
          <a:ext cx="680296" cy="675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186690</xdr:rowOff>
    </xdr:from>
    <xdr:to>
      <xdr:col>2</xdr:col>
      <xdr:colOff>54610</xdr:colOff>
      <xdr:row>2</xdr:row>
      <xdr:rowOff>212676</xdr:rowOff>
    </xdr:to>
    <xdr:pic>
      <xdr:nvPicPr>
        <xdr:cNvPr id="3" name="รูปภาพ 1">
          <a:extLst>
            <a:ext uri="{FF2B5EF4-FFF2-40B4-BE49-F238E27FC236}">
              <a16:creationId xmlns:a16="http://schemas.microsoft.com/office/drawing/2014/main" id="{347BB5E8-49F3-4D2C-90CB-7201653E6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86690"/>
          <a:ext cx="698500" cy="658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306754</xdr:colOff>
      <xdr:row>0</xdr:row>
      <xdr:rowOff>120455</xdr:rowOff>
    </xdr:from>
    <xdr:to>
      <xdr:col>2</xdr:col>
      <xdr:colOff>53487</xdr:colOff>
      <xdr:row>2</xdr:row>
      <xdr:rowOff>245354</xdr:rowOff>
    </xdr:to>
    <xdr:pic>
      <xdr:nvPicPr>
        <xdr:cNvPr id="5136" name="รูปภาพ 1">
          <a:extLst>
            <a:ext uri="{FF2B5EF4-FFF2-40B4-BE49-F238E27FC236}">
              <a16:creationId xmlns:a16="http://schemas.microsoft.com/office/drawing/2014/main" id="{00000000-0008-0000-0600-00001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54" y="120455"/>
          <a:ext cx="698500" cy="658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140678</xdr:colOff>
      <xdr:row>0</xdr:row>
      <xdr:rowOff>70338</xdr:rowOff>
    </xdr:from>
    <xdr:to>
      <xdr:col>2</xdr:col>
      <xdr:colOff>127392</xdr:colOff>
      <xdr:row>2</xdr:row>
      <xdr:rowOff>206253</xdr:rowOff>
    </xdr:to>
    <xdr:pic>
      <xdr:nvPicPr>
        <xdr:cNvPr id="3" name="รูปภาพ 1">
          <a:extLst>
            <a:ext uri="{FF2B5EF4-FFF2-40B4-BE49-F238E27FC236}">
              <a16:creationId xmlns:a16="http://schemas.microsoft.com/office/drawing/2014/main" id="{3C30385A-E1D4-48FE-B433-B86CD2A5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78" y="70338"/>
          <a:ext cx="840740" cy="757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95250</xdr:rowOff>
    </xdr:from>
    <xdr:to>
      <xdr:col>2</xdr:col>
      <xdr:colOff>109220</xdr:colOff>
      <xdr:row>2</xdr:row>
      <xdr:rowOff>227648</xdr:rowOff>
    </xdr:to>
    <xdr:pic>
      <xdr:nvPicPr>
        <xdr:cNvPr id="3" name="รูปภาพ 1">
          <a:extLst>
            <a:ext uri="{FF2B5EF4-FFF2-40B4-BE49-F238E27FC236}">
              <a16:creationId xmlns:a16="http://schemas.microsoft.com/office/drawing/2014/main" id="{09C2B523-F1C4-47A5-BBF6-1796DFBE0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95250"/>
          <a:ext cx="840740" cy="757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0</xdr:rowOff>
    </xdr:from>
    <xdr:to>
      <xdr:col>2</xdr:col>
      <xdr:colOff>94933</xdr:colOff>
      <xdr:row>3</xdr:row>
      <xdr:rowOff>0</xdr:rowOff>
    </xdr:to>
    <xdr:pic>
      <xdr:nvPicPr>
        <xdr:cNvPr id="6175" name="รูปภาพ 1">
          <a:extLst>
            <a:ext uri="{FF2B5EF4-FFF2-40B4-BE49-F238E27FC236}">
              <a16:creationId xmlns:a16="http://schemas.microsoft.com/office/drawing/2014/main" id="{00000000-0008-0000-0700-00001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0"/>
          <a:ext cx="840740" cy="757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101253</xdr:colOff>
      <xdr:row>0</xdr:row>
      <xdr:rowOff>16944</xdr:rowOff>
    </xdr:from>
    <xdr:to>
      <xdr:col>2</xdr:col>
      <xdr:colOff>135312</xdr:colOff>
      <xdr:row>2</xdr:row>
      <xdr:rowOff>268951</xdr:rowOff>
    </xdr:to>
    <xdr:pic>
      <xdr:nvPicPr>
        <xdr:cNvPr id="7199" name="รูปภาพ 1">
          <a:extLst>
            <a:ext uri="{FF2B5EF4-FFF2-40B4-BE49-F238E27FC236}">
              <a16:creationId xmlns:a16="http://schemas.microsoft.com/office/drawing/2014/main" id="{00000000-0008-0000-0800-00001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3" y="16944"/>
          <a:ext cx="864119" cy="799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106582</xdr:colOff>
      <xdr:row>0</xdr:row>
      <xdr:rowOff>30799</xdr:rowOff>
    </xdr:from>
    <xdr:to>
      <xdr:col>2</xdr:col>
      <xdr:colOff>134670</xdr:colOff>
      <xdr:row>2</xdr:row>
      <xdr:rowOff>250292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8EB94E5-20D3-4B54-BF86-D7A4187F9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2" y="30799"/>
          <a:ext cx="839178" cy="760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133569</xdr:colOff>
      <xdr:row>0</xdr:row>
      <xdr:rowOff>50800</xdr:rowOff>
    </xdr:from>
    <xdr:to>
      <xdr:col>2</xdr:col>
      <xdr:colOff>133350</xdr:colOff>
      <xdr:row>2</xdr:row>
      <xdr:rowOff>211455</xdr:rowOff>
    </xdr:to>
    <xdr:pic>
      <xdr:nvPicPr>
        <xdr:cNvPr id="8208" name="รูปภาพ 1">
          <a:extLst>
            <a:ext uri="{FF2B5EF4-FFF2-40B4-BE49-F238E27FC236}">
              <a16:creationId xmlns:a16="http://schemas.microsoft.com/office/drawing/2014/main" id="{00000000-0008-0000-0900-00001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69" y="50800"/>
          <a:ext cx="815121" cy="703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</xdr:colOff>
      <xdr:row>0</xdr:row>
      <xdr:rowOff>0</xdr:rowOff>
    </xdr:from>
    <xdr:to>
      <xdr:col>2</xdr:col>
      <xdr:colOff>60960</xdr:colOff>
      <xdr:row>3</xdr:row>
      <xdr:rowOff>0</xdr:rowOff>
    </xdr:to>
    <xdr:pic>
      <xdr:nvPicPr>
        <xdr:cNvPr id="9247" name="รูปภาพ 1">
          <a:extLst>
            <a:ext uri="{FF2B5EF4-FFF2-40B4-BE49-F238E27FC236}">
              <a16:creationId xmlns:a16="http://schemas.microsoft.com/office/drawing/2014/main" id="{00000000-0008-0000-0A00-00001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" y="0"/>
          <a:ext cx="80899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</xdr:colOff>
      <xdr:row>0</xdr:row>
      <xdr:rowOff>76200</xdr:rowOff>
    </xdr:from>
    <xdr:to>
      <xdr:col>2</xdr:col>
      <xdr:colOff>344715</xdr:colOff>
      <xdr:row>2</xdr:row>
      <xdr:rowOff>209529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C4B3609-0945-4F98-8410-2DB5C98B5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04" y="76200"/>
          <a:ext cx="819332" cy="692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179217</xdr:colOff>
      <xdr:row>0</xdr:row>
      <xdr:rowOff>3615</xdr:rowOff>
    </xdr:from>
    <xdr:to>
      <xdr:col>2</xdr:col>
      <xdr:colOff>454269</xdr:colOff>
      <xdr:row>2</xdr:row>
      <xdr:rowOff>245038</xdr:rowOff>
    </xdr:to>
    <xdr:pic>
      <xdr:nvPicPr>
        <xdr:cNvPr id="11295" name="รูปภาพ 1">
          <a:extLst>
            <a:ext uri="{FF2B5EF4-FFF2-40B4-BE49-F238E27FC236}">
              <a16:creationId xmlns:a16="http://schemas.microsoft.com/office/drawing/2014/main" id="{00000000-0008-0000-0B00-00001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698" y="3615"/>
          <a:ext cx="912494" cy="796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148378</xdr:colOff>
      <xdr:row>0</xdr:row>
      <xdr:rowOff>12700</xdr:rowOff>
    </xdr:from>
    <xdr:to>
      <xdr:col>2</xdr:col>
      <xdr:colOff>55668</xdr:colOff>
      <xdr:row>2</xdr:row>
      <xdr:rowOff>208283</xdr:rowOff>
    </xdr:to>
    <xdr:pic>
      <xdr:nvPicPr>
        <xdr:cNvPr id="12319" name="รูปภาพ 1">
          <a:extLst>
            <a:ext uri="{FF2B5EF4-FFF2-40B4-BE49-F238E27FC236}">
              <a16:creationId xmlns:a16="http://schemas.microsoft.com/office/drawing/2014/main" id="{00000000-0008-0000-0C00-00001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78" y="12700"/>
          <a:ext cx="775970" cy="715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148378</xdr:colOff>
      <xdr:row>0</xdr:row>
      <xdr:rowOff>12700</xdr:rowOff>
    </xdr:from>
    <xdr:to>
      <xdr:col>2</xdr:col>
      <xdr:colOff>65193</xdr:colOff>
      <xdr:row>2</xdr:row>
      <xdr:rowOff>217808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19CA4806-72E1-4107-A151-A50E31838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78" y="12700"/>
          <a:ext cx="772160" cy="709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153670</xdr:colOff>
      <xdr:row>0</xdr:row>
      <xdr:rowOff>0</xdr:rowOff>
    </xdr:from>
    <xdr:to>
      <xdr:col>2</xdr:col>
      <xdr:colOff>98646</xdr:colOff>
      <xdr:row>2</xdr:row>
      <xdr:rowOff>230189</xdr:rowOff>
    </xdr:to>
    <xdr:pic>
      <xdr:nvPicPr>
        <xdr:cNvPr id="13328" name="รูปภาพ 1">
          <a:extLst>
            <a:ext uri="{FF2B5EF4-FFF2-40B4-BE49-F238E27FC236}">
              <a16:creationId xmlns:a16="http://schemas.microsoft.com/office/drawing/2014/main" id="{00000000-0008-0000-0E00-00001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" y="0"/>
          <a:ext cx="882236" cy="771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0</xdr:row>
      <xdr:rowOff>0</xdr:rowOff>
    </xdr:from>
    <xdr:to>
      <xdr:col>2</xdr:col>
      <xdr:colOff>339090</xdr:colOff>
      <xdr:row>3</xdr:row>
      <xdr:rowOff>0</xdr:rowOff>
    </xdr:to>
    <xdr:pic>
      <xdr:nvPicPr>
        <xdr:cNvPr id="14367" name="รูปภาพ 1">
          <a:extLst>
            <a:ext uri="{FF2B5EF4-FFF2-40B4-BE49-F238E27FC236}">
              <a16:creationId xmlns:a16="http://schemas.microsoft.com/office/drawing/2014/main" id="{00000000-0008-0000-0F00-00001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915" y="0"/>
          <a:ext cx="844550" cy="738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0</xdr:rowOff>
    </xdr:from>
    <xdr:to>
      <xdr:col>2</xdr:col>
      <xdr:colOff>132080</xdr:colOff>
      <xdr:row>3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D8B9896-1ADF-4972-9569-AFAF4E58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0"/>
          <a:ext cx="84709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155121</xdr:colOff>
      <xdr:row>0</xdr:row>
      <xdr:rowOff>0</xdr:rowOff>
    </xdr:from>
    <xdr:to>
      <xdr:col>2</xdr:col>
      <xdr:colOff>134620</xdr:colOff>
      <xdr:row>3</xdr:row>
      <xdr:rowOff>0</xdr:rowOff>
    </xdr:to>
    <xdr:pic>
      <xdr:nvPicPr>
        <xdr:cNvPr id="15391" name="รูปภาพ 1">
          <a:extLst>
            <a:ext uri="{FF2B5EF4-FFF2-40B4-BE49-F238E27FC236}">
              <a16:creationId xmlns:a16="http://schemas.microsoft.com/office/drawing/2014/main" id="{00000000-0008-0000-1000-00001F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" y="0"/>
          <a:ext cx="834028" cy="751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121626</xdr:colOff>
      <xdr:row>0</xdr:row>
      <xdr:rowOff>0</xdr:rowOff>
    </xdr:from>
    <xdr:to>
      <xdr:col>2</xdr:col>
      <xdr:colOff>92221</xdr:colOff>
      <xdr:row>2</xdr:row>
      <xdr:rowOff>248236</xdr:rowOff>
    </xdr:to>
    <xdr:pic>
      <xdr:nvPicPr>
        <xdr:cNvPr id="16415" name="รูปภาพ 1">
          <a:extLst>
            <a:ext uri="{FF2B5EF4-FFF2-40B4-BE49-F238E27FC236}">
              <a16:creationId xmlns:a16="http://schemas.microsoft.com/office/drawing/2014/main" id="{00000000-0008-0000-1100-00001F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26" y="0"/>
          <a:ext cx="816708" cy="756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128868</xdr:colOff>
      <xdr:row>0</xdr:row>
      <xdr:rowOff>0</xdr:rowOff>
    </xdr:from>
    <xdr:to>
      <xdr:col>2</xdr:col>
      <xdr:colOff>106755</xdr:colOff>
      <xdr:row>3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3F16868-7853-4288-B95B-BAF09360F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68" y="0"/>
          <a:ext cx="834016" cy="753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138430</xdr:colOff>
      <xdr:row>0</xdr:row>
      <xdr:rowOff>0</xdr:rowOff>
    </xdr:from>
    <xdr:to>
      <xdr:col>2</xdr:col>
      <xdr:colOff>59859</xdr:colOff>
      <xdr:row>2</xdr:row>
      <xdr:rowOff>228600</xdr:rowOff>
    </xdr:to>
    <xdr:pic>
      <xdr:nvPicPr>
        <xdr:cNvPr id="17439" name="รูปภาพ 1">
          <a:extLst>
            <a:ext uri="{FF2B5EF4-FFF2-40B4-BE49-F238E27FC236}">
              <a16:creationId xmlns:a16="http://schemas.microsoft.com/office/drawing/2014/main" id="{00000000-0008-0000-1200-00001F4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" y="0"/>
          <a:ext cx="780584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326390</xdr:colOff>
      <xdr:row>3</xdr:row>
      <xdr:rowOff>81643</xdr:rowOff>
    </xdr:to>
    <xdr:pic>
      <xdr:nvPicPr>
        <xdr:cNvPr id="18463" name="รูปภาพ 1">
          <a:extLst>
            <a:ext uri="{FF2B5EF4-FFF2-40B4-BE49-F238E27FC236}">
              <a16:creationId xmlns:a16="http://schemas.microsoft.com/office/drawing/2014/main" id="{00000000-0008-0000-1300-00001F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8001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327025</xdr:colOff>
      <xdr:row>2</xdr:row>
      <xdr:rowOff>244426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B1890FD-BCA7-47F2-A514-FE5F4201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" y="0"/>
          <a:ext cx="8305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19050</xdr:rowOff>
    </xdr:from>
    <xdr:to>
      <xdr:col>2</xdr:col>
      <xdr:colOff>115570</xdr:colOff>
      <xdr:row>3</xdr:row>
      <xdr:rowOff>15240</xdr:rowOff>
    </xdr:to>
    <xdr:pic>
      <xdr:nvPicPr>
        <xdr:cNvPr id="19487" name="รูปภาพ 1">
          <a:extLst>
            <a:ext uri="{FF2B5EF4-FFF2-40B4-BE49-F238E27FC236}">
              <a16:creationId xmlns:a16="http://schemas.microsoft.com/office/drawing/2014/main" id="{00000000-0008-0000-1400-00001F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9050"/>
          <a:ext cx="83375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0</xdr:rowOff>
    </xdr:from>
    <xdr:to>
      <xdr:col>2</xdr:col>
      <xdr:colOff>114300</xdr:colOff>
      <xdr:row>3</xdr:row>
      <xdr:rowOff>0</xdr:rowOff>
    </xdr:to>
    <xdr:pic>
      <xdr:nvPicPr>
        <xdr:cNvPr id="20511" name="รูปภาพ 1">
          <a:extLst>
            <a:ext uri="{FF2B5EF4-FFF2-40B4-BE49-F238E27FC236}">
              <a16:creationId xmlns:a16="http://schemas.microsoft.com/office/drawing/2014/main" id="{00000000-0008-0000-1500-00001F5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0"/>
          <a:ext cx="83248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173990</xdr:colOff>
      <xdr:row>0</xdr:row>
      <xdr:rowOff>0</xdr:rowOff>
    </xdr:from>
    <xdr:to>
      <xdr:col>2</xdr:col>
      <xdr:colOff>167640</xdr:colOff>
      <xdr:row>3</xdr:row>
      <xdr:rowOff>1121</xdr:rowOff>
    </xdr:to>
    <xdr:pic>
      <xdr:nvPicPr>
        <xdr:cNvPr id="21535" name="รูปภาพ 1">
          <a:extLst>
            <a:ext uri="{FF2B5EF4-FFF2-40B4-BE49-F238E27FC236}">
              <a16:creationId xmlns:a16="http://schemas.microsoft.com/office/drawing/2014/main" id="{00000000-0008-0000-1600-00001F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90" y="0"/>
          <a:ext cx="836930" cy="744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105728</xdr:colOff>
      <xdr:row>0</xdr:row>
      <xdr:rowOff>0</xdr:rowOff>
    </xdr:from>
    <xdr:to>
      <xdr:col>2</xdr:col>
      <xdr:colOff>127953</xdr:colOff>
      <xdr:row>3</xdr:row>
      <xdr:rowOff>0</xdr:rowOff>
    </xdr:to>
    <xdr:pic>
      <xdr:nvPicPr>
        <xdr:cNvPr id="22559" name="รูปภาพ 1">
          <a:extLst>
            <a:ext uri="{FF2B5EF4-FFF2-40B4-BE49-F238E27FC236}">
              <a16:creationId xmlns:a16="http://schemas.microsoft.com/office/drawing/2014/main" id="{00000000-0008-0000-1700-00001F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8" y="0"/>
          <a:ext cx="815975" cy="738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118473</xdr:colOff>
      <xdr:row>0</xdr:row>
      <xdr:rowOff>0</xdr:rowOff>
    </xdr:from>
    <xdr:to>
      <xdr:col>2</xdr:col>
      <xdr:colOff>98697</xdr:colOff>
      <xdr:row>3</xdr:row>
      <xdr:rowOff>0</xdr:rowOff>
    </xdr:to>
    <xdr:pic>
      <xdr:nvPicPr>
        <xdr:cNvPr id="23583" name="รูปภาพ 1">
          <a:extLst>
            <a:ext uri="{FF2B5EF4-FFF2-40B4-BE49-F238E27FC236}">
              <a16:creationId xmlns:a16="http://schemas.microsoft.com/office/drawing/2014/main" id="{00000000-0008-0000-1800-00001F5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73" y="0"/>
          <a:ext cx="830670" cy="7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143147</xdr:colOff>
      <xdr:row>0</xdr:row>
      <xdr:rowOff>0</xdr:rowOff>
    </xdr:from>
    <xdr:to>
      <xdr:col>2</xdr:col>
      <xdr:colOff>137069</xdr:colOff>
      <xdr:row>3</xdr:row>
      <xdr:rowOff>1270</xdr:rowOff>
    </xdr:to>
    <xdr:pic>
      <xdr:nvPicPr>
        <xdr:cNvPr id="24607" name="รูปภาพ 1">
          <a:extLst>
            <a:ext uri="{FF2B5EF4-FFF2-40B4-BE49-F238E27FC236}">
              <a16:creationId xmlns:a16="http://schemas.microsoft.com/office/drawing/2014/main" id="{00000000-0008-0000-1900-00001F6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47" y="0"/>
          <a:ext cx="834481" cy="749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K12"/>
  <sheetViews>
    <sheetView tabSelected="1" zoomScale="190" zoomScaleNormal="190" zoomScaleSheetLayoutView="200" workbookViewId="0">
      <selection activeCell="L7" sqref="L7"/>
    </sheetView>
  </sheetViews>
  <sheetFormatPr defaultColWidth="10" defaultRowHeight="18"/>
  <cols>
    <col min="1" max="1" width="2.5546875" style="80" customWidth="1"/>
    <col min="2" max="2" width="4.5546875" style="80" customWidth="1"/>
    <col min="3" max="3" width="5.33203125" style="80" customWidth="1"/>
    <col min="4" max="4" width="4.88671875" style="80" customWidth="1"/>
    <col min="5" max="5" width="22.33203125" style="85" customWidth="1"/>
    <col min="6" max="6" width="18.44140625" style="85" customWidth="1"/>
    <col min="7" max="9" width="8.6640625" style="82" customWidth="1"/>
    <col min="10" max="16384" width="10" style="80"/>
  </cols>
  <sheetData>
    <row r="1" spans="5:11" ht="97.2" customHeight="1" thickBot="1"/>
    <row r="2" spans="5:11" ht="22.5" customHeight="1">
      <c r="E2" s="637" t="s">
        <v>195</v>
      </c>
      <c r="F2" s="638"/>
      <c r="G2" s="638"/>
      <c r="H2" s="638"/>
      <c r="I2" s="639"/>
    </row>
    <row r="3" spans="5:11" ht="22.5" customHeight="1">
      <c r="E3" s="640" t="s">
        <v>222</v>
      </c>
      <c r="F3" s="641"/>
      <c r="G3" s="641"/>
      <c r="H3" s="641"/>
      <c r="I3" s="642"/>
    </row>
    <row r="4" spans="5:11" ht="22.5" customHeight="1">
      <c r="E4" s="643" t="str">
        <f>สถิต68!A2</f>
        <v xml:space="preserve"> ข้อมูล   วันที่ 9 มิถุนายน 2568</v>
      </c>
      <c r="F4" s="644"/>
      <c r="G4" s="641"/>
      <c r="H4" s="641"/>
      <c r="I4" s="642"/>
    </row>
    <row r="5" spans="5:11" s="81" customFormat="1" ht="22.5" customHeight="1">
      <c r="E5" s="645" t="s">
        <v>146</v>
      </c>
      <c r="F5" s="648" t="s">
        <v>208</v>
      </c>
      <c r="G5" s="646" t="s">
        <v>147</v>
      </c>
      <c r="H5" s="646"/>
      <c r="I5" s="647"/>
    </row>
    <row r="6" spans="5:11" s="81" customFormat="1" ht="22.5" customHeight="1">
      <c r="E6" s="645"/>
      <c r="F6" s="649"/>
      <c r="G6" s="99" t="s">
        <v>152</v>
      </c>
      <c r="H6" s="99" t="s">
        <v>153</v>
      </c>
      <c r="I6" s="102" t="s">
        <v>154</v>
      </c>
    </row>
    <row r="7" spans="5:11" s="81" customFormat="1" ht="22.5" customHeight="1">
      <c r="E7" s="98" t="s">
        <v>199</v>
      </c>
      <c r="F7" s="99">
        <v>6</v>
      </c>
      <c r="G7" s="100">
        <f>สถิต68!B13</f>
        <v>70</v>
      </c>
      <c r="H7" s="100">
        <f>สถิต68!C13</f>
        <v>51</v>
      </c>
      <c r="I7" s="101">
        <f>H7+G7</f>
        <v>121</v>
      </c>
    </row>
    <row r="8" spans="5:11" s="81" customFormat="1" ht="22.5" customHeight="1">
      <c r="E8" s="98" t="s">
        <v>216</v>
      </c>
      <c r="F8" s="99">
        <v>9</v>
      </c>
      <c r="G8" s="100">
        <f>สถิต68!B26</f>
        <v>114</v>
      </c>
      <c r="H8" s="100">
        <f>สถิต68!C26</f>
        <v>123</v>
      </c>
      <c r="I8" s="101">
        <f t="shared" ref="I8:I10" si="0">H8+G8</f>
        <v>237</v>
      </c>
    </row>
    <row r="9" spans="5:11" s="83" customFormat="1" ht="22.5" customHeight="1">
      <c r="E9" s="98" t="s">
        <v>217</v>
      </c>
      <c r="F9" s="99">
        <v>9</v>
      </c>
      <c r="G9" s="100">
        <f>สถิต68!B39</f>
        <v>116</v>
      </c>
      <c r="H9" s="100">
        <f>สถิต68!C39</f>
        <v>136</v>
      </c>
      <c r="I9" s="101">
        <f t="shared" si="0"/>
        <v>252</v>
      </c>
    </row>
    <row r="10" spans="5:11" s="83" customFormat="1" ht="22.5" customHeight="1">
      <c r="E10" s="98" t="s">
        <v>200</v>
      </c>
      <c r="F10" s="99">
        <v>6</v>
      </c>
      <c r="G10" s="100">
        <f>สถิต68!B50</f>
        <v>119</v>
      </c>
      <c r="H10" s="100">
        <f>สถิต68!C50</f>
        <v>90</v>
      </c>
      <c r="I10" s="101">
        <f t="shared" si="0"/>
        <v>209</v>
      </c>
    </row>
    <row r="11" spans="5:11" s="83" customFormat="1" ht="22.5" customHeight="1" thickBot="1">
      <c r="E11" s="95" t="s">
        <v>194</v>
      </c>
      <c r="F11" s="96">
        <f>SUM(F7:F10)</f>
        <v>30</v>
      </c>
      <c r="G11" s="96">
        <f>SUM(G7:G10)</f>
        <v>419</v>
      </c>
      <c r="H11" s="96">
        <f t="shared" ref="H11:I11" si="1">SUM(H7:H10)</f>
        <v>400</v>
      </c>
      <c r="I11" s="97">
        <f t="shared" si="1"/>
        <v>819</v>
      </c>
    </row>
    <row r="12" spans="5:11" ht="36" customHeight="1">
      <c r="E12" s="636"/>
      <c r="F12" s="636"/>
      <c r="G12" s="636"/>
      <c r="H12" s="636"/>
      <c r="I12" s="636"/>
      <c r="K12" s="80" t="s">
        <v>16</v>
      </c>
    </row>
  </sheetData>
  <mergeCells count="7">
    <mergeCell ref="E12:I12"/>
    <mergeCell ref="E2:I2"/>
    <mergeCell ref="E3:I3"/>
    <mergeCell ref="E4:I4"/>
    <mergeCell ref="E5:E6"/>
    <mergeCell ref="G5:I5"/>
    <mergeCell ref="F5:F6"/>
  </mergeCells>
  <pageMargins left="0.39370078740157483" right="0.31496062992125984" top="0.94488188976377963" bottom="0.15748031496062992" header="0.31496062992125984" footer="0.31496062992125984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K11"/>
  <sheetViews>
    <sheetView topLeftCell="E4" zoomScale="200" zoomScaleNormal="200" zoomScaleSheetLayoutView="200" workbookViewId="0">
      <selection activeCell="K12" sqref="K12"/>
    </sheetView>
  </sheetViews>
  <sheetFormatPr defaultColWidth="10" defaultRowHeight="18"/>
  <cols>
    <col min="1" max="1" width="2.5546875" style="80" customWidth="1"/>
    <col min="2" max="2" width="4.5546875" style="80" customWidth="1"/>
    <col min="3" max="3" width="5.33203125" style="80" customWidth="1"/>
    <col min="4" max="4" width="4.88671875" style="80" hidden="1" customWidth="1"/>
    <col min="5" max="5" width="22.33203125" style="85" customWidth="1"/>
    <col min="6" max="6" width="18.44140625" style="85" customWidth="1"/>
    <col min="7" max="9" width="8.6640625" style="82" customWidth="1"/>
    <col min="10" max="10" width="10" style="80"/>
    <col min="11" max="11" width="17.6640625" style="80" customWidth="1"/>
    <col min="12" max="16384" width="10" style="80"/>
  </cols>
  <sheetData>
    <row r="1" spans="5:11" ht="97.2" customHeight="1"/>
    <row r="2" spans="5:11" ht="22.5" customHeight="1">
      <c r="E2" s="475" t="s">
        <v>930</v>
      </c>
      <c r="F2" s="476"/>
      <c r="G2" s="476"/>
      <c r="H2" s="476"/>
      <c r="I2" s="477"/>
      <c r="J2" s="651" t="s">
        <v>931</v>
      </c>
      <c r="K2" s="650" t="s">
        <v>324</v>
      </c>
    </row>
    <row r="3" spans="5:11" ht="22.5" customHeight="1">
      <c r="E3" s="643" t="s">
        <v>723</v>
      </c>
      <c r="F3" s="652"/>
      <c r="G3" s="652"/>
      <c r="H3" s="652"/>
      <c r="I3" s="653"/>
      <c r="J3" s="651"/>
      <c r="K3" s="650"/>
    </row>
    <row r="4" spans="5:11" ht="22.5" customHeight="1">
      <c r="E4" s="654" t="str">
        <f>สถิต68!A2</f>
        <v xml:space="preserve"> ข้อมูล   วันที่ 9 มิถุนายน 2568</v>
      </c>
      <c r="F4" s="655"/>
      <c r="G4" s="655"/>
      <c r="H4" s="655"/>
      <c r="I4" s="656"/>
      <c r="J4" s="651"/>
      <c r="K4" s="650"/>
    </row>
    <row r="5" spans="5:11" s="81" customFormat="1" ht="22.5" customHeight="1">
      <c r="E5" s="645" t="s">
        <v>146</v>
      </c>
      <c r="F5" s="648" t="s">
        <v>208</v>
      </c>
      <c r="G5" s="646" t="s">
        <v>147</v>
      </c>
      <c r="H5" s="646"/>
      <c r="I5" s="647"/>
      <c r="J5" s="651"/>
      <c r="K5" s="650"/>
    </row>
    <row r="6" spans="5:11" s="81" customFormat="1" ht="22.5" customHeight="1">
      <c r="E6" s="645"/>
      <c r="F6" s="649"/>
      <c r="G6" s="99" t="s">
        <v>152</v>
      </c>
      <c r="H6" s="99" t="s">
        <v>153</v>
      </c>
      <c r="I6" s="102" t="s">
        <v>154</v>
      </c>
      <c r="J6" s="651"/>
      <c r="K6" s="650"/>
    </row>
    <row r="7" spans="5:11" s="81" customFormat="1" ht="22.5" customHeight="1">
      <c r="E7" s="98" t="s">
        <v>932</v>
      </c>
      <c r="F7" s="99">
        <v>3</v>
      </c>
      <c r="G7" s="100">
        <f>สถิต68!B8</f>
        <v>29</v>
      </c>
      <c r="H7" s="100">
        <f>สถิต68!C8-1</f>
        <v>25</v>
      </c>
      <c r="I7" s="478">
        <f>H7+G7</f>
        <v>54</v>
      </c>
      <c r="J7" s="479">
        <f>I7</f>
        <v>54</v>
      </c>
      <c r="K7" s="481" t="s">
        <v>933</v>
      </c>
    </row>
    <row r="8" spans="5:11" s="81" customFormat="1" ht="22.5" customHeight="1">
      <c r="E8" s="98" t="s">
        <v>292</v>
      </c>
      <c r="F8" s="99">
        <v>3</v>
      </c>
      <c r="G8" s="100">
        <f>สถิต68!B17</f>
        <v>31</v>
      </c>
      <c r="H8" s="100">
        <f>สถิต68!C17</f>
        <v>39</v>
      </c>
      <c r="I8" s="478">
        <f t="shared" ref="I8:I9" si="0">H8+G8</f>
        <v>70</v>
      </c>
      <c r="J8" s="479">
        <f>I8+1</f>
        <v>71</v>
      </c>
      <c r="K8" s="481" t="s">
        <v>934</v>
      </c>
    </row>
    <row r="9" spans="5:11" s="83" customFormat="1" ht="22.5" customHeight="1">
      <c r="E9" s="98" t="s">
        <v>293</v>
      </c>
      <c r="F9" s="99">
        <v>2</v>
      </c>
      <c r="G9" s="100">
        <f>สถิต68!B43-6-6</f>
        <v>37</v>
      </c>
      <c r="H9" s="100">
        <f>สถิต68!C43-4-4</f>
        <v>31</v>
      </c>
      <c r="I9" s="478">
        <f t="shared" si="0"/>
        <v>68</v>
      </c>
      <c r="J9" s="479">
        <f>I9+4+6+4+6</f>
        <v>88</v>
      </c>
      <c r="K9" s="481" t="s">
        <v>935</v>
      </c>
    </row>
    <row r="10" spans="5:11" s="83" customFormat="1" ht="22.5" customHeight="1" thickBot="1">
      <c r="E10" s="95" t="s">
        <v>194</v>
      </c>
      <c r="F10" s="96">
        <f>SUM(F7:F9)</f>
        <v>8</v>
      </c>
      <c r="G10" s="96">
        <f>SUM(G7:G9)</f>
        <v>97</v>
      </c>
      <c r="H10" s="96">
        <f>SUM(H7:H9)</f>
        <v>95</v>
      </c>
      <c r="I10" s="97">
        <f>SUM(I7:I9)</f>
        <v>192</v>
      </c>
      <c r="J10" s="480">
        <f>SUM(J7:J9)</f>
        <v>213</v>
      </c>
      <c r="K10" s="482"/>
    </row>
    <row r="11" spans="5:11" ht="36" customHeight="1">
      <c r="E11" s="636"/>
      <c r="F11" s="636"/>
      <c r="G11" s="636"/>
      <c r="H11" s="636"/>
      <c r="I11" s="636"/>
    </row>
  </sheetData>
  <mergeCells count="8">
    <mergeCell ref="K2:K6"/>
    <mergeCell ref="J2:J6"/>
    <mergeCell ref="E11:I11"/>
    <mergeCell ref="E3:I3"/>
    <mergeCell ref="E4:I4"/>
    <mergeCell ref="E5:E6"/>
    <mergeCell ref="F5:F6"/>
    <mergeCell ref="G5:I5"/>
  </mergeCells>
  <phoneticPr fontId="30" type="noConversion"/>
  <pageMargins left="0.39370078740157483" right="0.31496062992125984" top="0.94488188976377963" bottom="0.15748031496062992" header="0.31496062992125984" footer="0.31496062992125984"/>
  <pageSetup paperSize="9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305"/>
  <sheetViews>
    <sheetView topLeftCell="A106" zoomScale="170" zoomScaleNormal="170" workbookViewId="0">
      <selection activeCell="H109" sqref="H109"/>
    </sheetView>
  </sheetViews>
  <sheetFormatPr defaultColWidth="9.109375" defaultRowHeight="20.25" customHeight="1"/>
  <cols>
    <col min="1" max="1" width="4.6640625" style="17" customWidth="1"/>
    <col min="2" max="2" width="9.33203125" style="17" customWidth="1"/>
    <col min="3" max="3" width="16.6640625" style="62" customWidth="1"/>
    <col min="4" max="4" width="26.88671875" style="17" customWidth="1"/>
    <col min="5" max="5" width="9.109375" style="188" customWidth="1"/>
    <col min="6" max="6" width="14" style="457" customWidth="1"/>
    <col min="7" max="7" width="31.6640625" style="17" customWidth="1"/>
    <col min="8" max="8" width="4.6640625" style="17" customWidth="1"/>
    <col min="9" max="16384" width="9.109375" style="17"/>
  </cols>
  <sheetData>
    <row r="1" spans="1:7" ht="20.25" customHeight="1">
      <c r="A1" s="657"/>
      <c r="B1" s="657"/>
      <c r="C1" s="657"/>
      <c r="D1" s="657"/>
      <c r="E1" s="657"/>
      <c r="F1" s="657"/>
      <c r="G1" s="657"/>
    </row>
    <row r="2" spans="1:7" ht="20.25" customHeight="1">
      <c r="A2" s="658" t="s">
        <v>316</v>
      </c>
      <c r="B2" s="658"/>
      <c r="C2" s="658"/>
      <c r="D2" s="658"/>
      <c r="E2" s="658"/>
      <c r="F2" s="658"/>
      <c r="G2" s="658"/>
    </row>
    <row r="3" spans="1:7" ht="20.25" customHeight="1">
      <c r="A3" s="657" t="s">
        <v>2</v>
      </c>
      <c r="B3" s="657"/>
      <c r="C3" s="657"/>
      <c r="D3" s="657"/>
      <c r="E3" s="657"/>
      <c r="F3" s="657"/>
      <c r="G3" s="657"/>
    </row>
    <row r="4" spans="1:7" ht="20.100000000000001" customHeight="1">
      <c r="A4" s="25" t="s">
        <v>0</v>
      </c>
      <c r="B4" s="26" t="s">
        <v>67</v>
      </c>
      <c r="C4" s="39" t="s">
        <v>68</v>
      </c>
      <c r="D4" s="25" t="s">
        <v>1</v>
      </c>
      <c r="E4" s="25" t="s">
        <v>146</v>
      </c>
      <c r="F4" s="453" t="s">
        <v>452</v>
      </c>
      <c r="G4" s="150" t="s">
        <v>324</v>
      </c>
    </row>
    <row r="5" spans="1:7" ht="20.100000000000001" customHeight="1">
      <c r="A5" s="595">
        <v>1</v>
      </c>
      <c r="B5" s="451">
        <v>8252</v>
      </c>
      <c r="C5" s="463">
        <v>1469901189751</v>
      </c>
      <c r="D5" s="483" t="s">
        <v>739</v>
      </c>
      <c r="E5" s="570" t="s">
        <v>448</v>
      </c>
      <c r="F5" s="454" t="s">
        <v>738</v>
      </c>
      <c r="G5" s="152" t="s">
        <v>451</v>
      </c>
    </row>
    <row r="6" spans="1:7" ht="20.100000000000001" customHeight="1">
      <c r="A6" s="595">
        <v>2</v>
      </c>
      <c r="B6" s="15">
        <v>8253</v>
      </c>
      <c r="C6" s="141">
        <v>1419903182567</v>
      </c>
      <c r="D6" s="61" t="s">
        <v>740</v>
      </c>
      <c r="E6" s="570" t="s">
        <v>450</v>
      </c>
      <c r="F6" s="455" t="s">
        <v>741</v>
      </c>
      <c r="G6" s="152" t="s">
        <v>451</v>
      </c>
    </row>
    <row r="7" spans="1:7" ht="20.100000000000001" customHeight="1">
      <c r="A7" s="595">
        <v>3</v>
      </c>
      <c r="B7" s="451">
        <v>8254</v>
      </c>
      <c r="C7" s="141">
        <v>1419903109134</v>
      </c>
      <c r="D7" s="61" t="s">
        <v>742</v>
      </c>
      <c r="E7" s="570" t="s">
        <v>473</v>
      </c>
      <c r="F7" s="455" t="s">
        <v>741</v>
      </c>
      <c r="G7" s="152" t="s">
        <v>451</v>
      </c>
    </row>
    <row r="8" spans="1:7" ht="16.2" customHeight="1">
      <c r="A8" s="595">
        <v>4</v>
      </c>
      <c r="B8" s="15">
        <v>8255</v>
      </c>
      <c r="C8" s="141">
        <v>1419902926571</v>
      </c>
      <c r="D8" s="483" t="s">
        <v>743</v>
      </c>
      <c r="E8" s="570" t="s">
        <v>325</v>
      </c>
      <c r="F8" s="455" t="s">
        <v>741</v>
      </c>
      <c r="G8" s="152" t="s">
        <v>451</v>
      </c>
    </row>
    <row r="9" spans="1:7" ht="16.2" customHeight="1">
      <c r="A9" s="595">
        <v>5</v>
      </c>
      <c r="B9" s="451">
        <v>8256</v>
      </c>
      <c r="C9" s="141">
        <v>1419903229992</v>
      </c>
      <c r="D9" s="483" t="s">
        <v>744</v>
      </c>
      <c r="E9" s="570" t="s">
        <v>645</v>
      </c>
      <c r="F9" s="455">
        <v>24841</v>
      </c>
      <c r="G9" s="152" t="s">
        <v>451</v>
      </c>
    </row>
    <row r="10" spans="1:7" ht="16.2" customHeight="1">
      <c r="A10" s="595">
        <v>6</v>
      </c>
      <c r="B10" s="15">
        <v>8257</v>
      </c>
      <c r="C10" s="195">
        <v>1419903414042</v>
      </c>
      <c r="D10" s="61" t="s">
        <v>871</v>
      </c>
      <c r="E10" s="570" t="s">
        <v>872</v>
      </c>
      <c r="F10" s="455" t="s">
        <v>873</v>
      </c>
      <c r="G10" s="152" t="s">
        <v>451</v>
      </c>
    </row>
    <row r="11" spans="1:7" ht="16.2" customHeight="1">
      <c r="A11" s="595">
        <v>7</v>
      </c>
      <c r="B11" s="451">
        <v>8258</v>
      </c>
      <c r="C11" s="557">
        <v>1419902988258</v>
      </c>
      <c r="D11" s="514" t="s">
        <v>746</v>
      </c>
      <c r="E11" s="570" t="s">
        <v>939</v>
      </c>
      <c r="F11" s="455"/>
      <c r="G11" s="152" t="s">
        <v>451</v>
      </c>
    </row>
    <row r="12" spans="1:7" ht="16.2" customHeight="1">
      <c r="A12" s="595">
        <v>8</v>
      </c>
      <c r="B12" s="15">
        <v>8259</v>
      </c>
      <c r="C12" s="513">
        <v>1429900914869</v>
      </c>
      <c r="D12" s="514" t="s">
        <v>943</v>
      </c>
      <c r="E12" s="570" t="s">
        <v>450</v>
      </c>
      <c r="F12" s="455"/>
      <c r="G12" s="152" t="s">
        <v>451</v>
      </c>
    </row>
    <row r="13" spans="1:7" ht="16.2" customHeight="1">
      <c r="A13" s="595">
        <v>9</v>
      </c>
      <c r="B13" s="451">
        <v>8260</v>
      </c>
      <c r="C13" s="195">
        <v>1419902807491</v>
      </c>
      <c r="D13" s="514" t="s">
        <v>944</v>
      </c>
      <c r="E13" s="136" t="s">
        <v>945</v>
      </c>
      <c r="F13" s="455"/>
      <c r="G13" s="152" t="s">
        <v>451</v>
      </c>
    </row>
    <row r="14" spans="1:7" ht="16.2" customHeight="1">
      <c r="A14" s="595">
        <v>10</v>
      </c>
      <c r="B14" s="15">
        <v>8261</v>
      </c>
      <c r="C14" s="557">
        <v>1479901183370</v>
      </c>
      <c r="D14" s="547" t="s">
        <v>949</v>
      </c>
      <c r="E14" s="560" t="s">
        <v>947</v>
      </c>
      <c r="F14" s="455"/>
      <c r="G14" s="152" t="s">
        <v>451</v>
      </c>
    </row>
    <row r="15" spans="1:7" ht="16.2" customHeight="1">
      <c r="A15" s="595">
        <v>11</v>
      </c>
      <c r="B15" s="451">
        <v>8262</v>
      </c>
      <c r="C15" s="464">
        <v>1419903043940</v>
      </c>
      <c r="D15" s="547" t="s">
        <v>954</v>
      </c>
      <c r="E15" s="570" t="s">
        <v>645</v>
      </c>
      <c r="F15" s="455"/>
      <c r="G15" s="152" t="s">
        <v>451</v>
      </c>
    </row>
    <row r="16" spans="1:7" ht="16.2" customHeight="1">
      <c r="A16" s="595">
        <v>12</v>
      </c>
      <c r="B16" s="15">
        <v>8263</v>
      </c>
      <c r="C16" s="141">
        <v>1398800049937</v>
      </c>
      <c r="D16" s="483" t="s">
        <v>977</v>
      </c>
      <c r="E16" s="570" t="s">
        <v>325</v>
      </c>
      <c r="F16" s="455"/>
      <c r="G16" s="152" t="s">
        <v>451</v>
      </c>
    </row>
    <row r="17" spans="1:7" ht="16.2" customHeight="1">
      <c r="A17" s="595">
        <v>13</v>
      </c>
      <c r="B17" s="451">
        <v>8264</v>
      </c>
      <c r="C17" s="464">
        <v>1419903422959</v>
      </c>
      <c r="D17" s="576" t="s">
        <v>763</v>
      </c>
      <c r="E17" s="136" t="s">
        <v>983</v>
      </c>
      <c r="F17" s="455"/>
      <c r="G17" s="613" t="s">
        <v>1004</v>
      </c>
    </row>
    <row r="18" spans="1:7" ht="16.2" customHeight="1">
      <c r="A18" s="595">
        <v>14</v>
      </c>
      <c r="B18" s="15">
        <v>8265</v>
      </c>
      <c r="C18" s="526">
        <v>1419903453765</v>
      </c>
      <c r="D18" s="581" t="s">
        <v>941</v>
      </c>
      <c r="E18" s="136" t="s">
        <v>983</v>
      </c>
      <c r="F18" s="455"/>
      <c r="G18" s="613" t="s">
        <v>1004</v>
      </c>
    </row>
    <row r="19" spans="1:7" ht="16.2" customHeight="1">
      <c r="A19" s="595">
        <v>15</v>
      </c>
      <c r="B19" s="451">
        <v>8266</v>
      </c>
      <c r="C19" s="517">
        <v>1439900921181</v>
      </c>
      <c r="D19" s="582" t="s">
        <v>761</v>
      </c>
      <c r="E19" s="136" t="s">
        <v>983</v>
      </c>
      <c r="F19" s="455"/>
      <c r="G19" s="613" t="s">
        <v>1004</v>
      </c>
    </row>
    <row r="20" spans="1:7" ht="16.2" customHeight="1">
      <c r="A20" s="595">
        <v>16</v>
      </c>
      <c r="B20" s="15">
        <v>8267</v>
      </c>
      <c r="C20" s="195">
        <v>1419903443671</v>
      </c>
      <c r="D20" s="516" t="s">
        <v>750</v>
      </c>
      <c r="E20" s="136" t="s">
        <v>983</v>
      </c>
      <c r="F20" s="455"/>
      <c r="G20" s="613" t="s">
        <v>1004</v>
      </c>
    </row>
    <row r="21" spans="1:7" ht="16.2" customHeight="1">
      <c r="A21" s="595">
        <v>17</v>
      </c>
      <c r="B21" s="451">
        <v>8268</v>
      </c>
      <c r="C21" s="512">
        <v>1419903477028</v>
      </c>
      <c r="D21" s="583" t="s">
        <v>768</v>
      </c>
      <c r="E21" s="136" t="s">
        <v>983</v>
      </c>
      <c r="F21" s="455"/>
      <c r="G21" s="613" t="s">
        <v>1004</v>
      </c>
    </row>
    <row r="22" spans="1:7" ht="16.2" customHeight="1">
      <c r="A22" s="595">
        <v>18</v>
      </c>
      <c r="B22" s="15">
        <v>8269</v>
      </c>
      <c r="C22" s="464">
        <v>1419903452629</v>
      </c>
      <c r="D22" s="576" t="s">
        <v>756</v>
      </c>
      <c r="E22" s="136" t="s">
        <v>983</v>
      </c>
      <c r="F22" s="455"/>
      <c r="G22" s="613" t="s">
        <v>1004</v>
      </c>
    </row>
    <row r="23" spans="1:7" s="2" customFormat="1" ht="16.2" customHeight="1">
      <c r="A23" s="595">
        <v>19</v>
      </c>
      <c r="B23" s="451">
        <v>8270</v>
      </c>
      <c r="C23" s="464">
        <v>1419903446459</v>
      </c>
      <c r="D23" s="576" t="s">
        <v>772</v>
      </c>
      <c r="E23" s="136" t="s">
        <v>983</v>
      </c>
      <c r="F23" s="455"/>
      <c r="G23" s="613" t="s">
        <v>1004</v>
      </c>
    </row>
    <row r="24" spans="1:7" ht="16.2" customHeight="1">
      <c r="A24" s="595">
        <v>20</v>
      </c>
      <c r="B24" s="15">
        <v>8271</v>
      </c>
      <c r="C24" s="195">
        <v>1419903451967</v>
      </c>
      <c r="D24" s="14" t="s">
        <v>967</v>
      </c>
      <c r="E24" s="136" t="s">
        <v>983</v>
      </c>
      <c r="F24" s="455"/>
      <c r="G24" s="613" t="s">
        <v>1004</v>
      </c>
    </row>
    <row r="25" spans="1:7" ht="16.2" customHeight="1">
      <c r="A25" s="595">
        <v>21</v>
      </c>
      <c r="B25" s="451">
        <v>8272</v>
      </c>
      <c r="C25" s="464">
        <v>1419903459992</v>
      </c>
      <c r="D25" s="576" t="s">
        <v>760</v>
      </c>
      <c r="E25" s="136" t="s">
        <v>983</v>
      </c>
      <c r="F25" s="455"/>
      <c r="G25" s="613" t="s">
        <v>1004</v>
      </c>
    </row>
    <row r="26" spans="1:7" ht="16.2" customHeight="1">
      <c r="A26" s="595">
        <v>22</v>
      </c>
      <c r="B26" s="15">
        <v>8273</v>
      </c>
      <c r="C26" s="464">
        <v>1419903442151</v>
      </c>
      <c r="D26" s="576" t="s">
        <v>774</v>
      </c>
      <c r="E26" s="136" t="s">
        <v>983</v>
      </c>
      <c r="F26" s="455"/>
      <c r="G26" s="613" t="s">
        <v>1004</v>
      </c>
    </row>
    <row r="27" spans="1:7" s="45" customFormat="1" ht="16.2" customHeight="1">
      <c r="A27" s="595">
        <v>23</v>
      </c>
      <c r="B27" s="451">
        <v>8274</v>
      </c>
      <c r="C27" s="531">
        <v>1419903375667</v>
      </c>
      <c r="D27" s="576" t="s">
        <v>956</v>
      </c>
      <c r="E27" s="136" t="s">
        <v>983</v>
      </c>
      <c r="F27" s="455"/>
      <c r="G27" s="613" t="s">
        <v>1004</v>
      </c>
    </row>
    <row r="28" spans="1:7" s="45" customFormat="1" ht="16.2" customHeight="1">
      <c r="A28" s="595">
        <v>24</v>
      </c>
      <c r="B28" s="15">
        <v>8275</v>
      </c>
      <c r="C28" s="464">
        <v>1419903435929</v>
      </c>
      <c r="D28" s="576" t="s">
        <v>775</v>
      </c>
      <c r="E28" s="136" t="s">
        <v>983</v>
      </c>
      <c r="F28" s="455"/>
      <c r="G28" s="613" t="s">
        <v>1004</v>
      </c>
    </row>
    <row r="29" spans="1:7" ht="16.2" customHeight="1">
      <c r="A29" s="595">
        <v>25</v>
      </c>
      <c r="B29" s="451">
        <v>8276</v>
      </c>
      <c r="C29" s="464">
        <v>1439900915270</v>
      </c>
      <c r="D29" s="576" t="s">
        <v>776</v>
      </c>
      <c r="E29" s="136" t="s">
        <v>983</v>
      </c>
      <c r="F29" s="455"/>
      <c r="G29" s="613" t="s">
        <v>1004</v>
      </c>
    </row>
    <row r="30" spans="1:7" ht="16.2" customHeight="1">
      <c r="A30" s="595">
        <v>26</v>
      </c>
      <c r="B30" s="15">
        <v>8277</v>
      </c>
      <c r="C30" s="464">
        <v>1419903442381</v>
      </c>
      <c r="D30" s="576" t="s">
        <v>777</v>
      </c>
      <c r="E30" s="136" t="s">
        <v>983</v>
      </c>
      <c r="F30" s="455"/>
      <c r="G30" s="613" t="s">
        <v>1004</v>
      </c>
    </row>
    <row r="31" spans="1:7" ht="16.2" customHeight="1">
      <c r="A31" s="595">
        <v>27</v>
      </c>
      <c r="B31" s="451">
        <v>8278</v>
      </c>
      <c r="C31" s="464">
        <v>1419903446718</v>
      </c>
      <c r="D31" s="576" t="s">
        <v>778</v>
      </c>
      <c r="E31" s="136" t="s">
        <v>983</v>
      </c>
      <c r="F31" s="455"/>
      <c r="G31" s="613" t="s">
        <v>1004</v>
      </c>
    </row>
    <row r="32" spans="1:7" ht="16.2" customHeight="1">
      <c r="A32" s="595">
        <v>28</v>
      </c>
      <c r="B32" s="15">
        <v>8279</v>
      </c>
      <c r="C32" s="195">
        <v>1419903443310</v>
      </c>
      <c r="D32" s="14" t="s">
        <v>975</v>
      </c>
      <c r="E32" s="136" t="s">
        <v>983</v>
      </c>
      <c r="F32" s="455"/>
      <c r="G32" s="613" t="s">
        <v>1004</v>
      </c>
    </row>
    <row r="33" spans="1:7" ht="16.2" customHeight="1">
      <c r="A33" s="595">
        <v>29</v>
      </c>
      <c r="B33" s="451">
        <v>8280</v>
      </c>
      <c r="C33" s="464">
        <v>1419903489697</v>
      </c>
      <c r="D33" s="576" t="s">
        <v>779</v>
      </c>
      <c r="E33" s="136" t="s">
        <v>983</v>
      </c>
      <c r="F33" s="455"/>
      <c r="G33" s="613" t="s">
        <v>1004</v>
      </c>
    </row>
    <row r="34" spans="1:7" ht="16.2" customHeight="1">
      <c r="A34" s="595">
        <v>30</v>
      </c>
      <c r="B34" s="15">
        <v>8281</v>
      </c>
      <c r="C34" s="195">
        <v>1419903455610</v>
      </c>
      <c r="D34" s="576" t="s">
        <v>780</v>
      </c>
      <c r="E34" s="136" t="s">
        <v>983</v>
      </c>
      <c r="F34" s="455"/>
      <c r="G34" s="613" t="s">
        <v>1004</v>
      </c>
    </row>
    <row r="35" spans="1:7" ht="16.2" customHeight="1">
      <c r="A35" s="595">
        <v>31</v>
      </c>
      <c r="B35" s="451">
        <v>8282</v>
      </c>
      <c r="C35" s="464">
        <v>1419903437123</v>
      </c>
      <c r="D35" s="576" t="s">
        <v>769</v>
      </c>
      <c r="E35" s="136" t="s">
        <v>984</v>
      </c>
      <c r="F35" s="455"/>
      <c r="G35" s="613" t="s">
        <v>1004</v>
      </c>
    </row>
    <row r="36" spans="1:7" ht="16.2" customHeight="1">
      <c r="A36" s="595">
        <v>32</v>
      </c>
      <c r="B36" s="15">
        <v>8283</v>
      </c>
      <c r="C36" s="464">
        <v>1249901310756</v>
      </c>
      <c r="D36" s="576" t="s">
        <v>753</v>
      </c>
      <c r="E36" s="136" t="s">
        <v>984</v>
      </c>
      <c r="F36" s="455"/>
      <c r="G36" s="613" t="s">
        <v>1004</v>
      </c>
    </row>
    <row r="37" spans="1:7" ht="16.2" customHeight="1">
      <c r="A37" s="595">
        <v>33</v>
      </c>
      <c r="B37" s="451">
        <v>8284</v>
      </c>
      <c r="C37" s="464">
        <v>1419903474843</v>
      </c>
      <c r="D37" s="576" t="s">
        <v>762</v>
      </c>
      <c r="E37" s="136" t="s">
        <v>984</v>
      </c>
      <c r="F37" s="455"/>
      <c r="G37" s="613" t="s">
        <v>1004</v>
      </c>
    </row>
    <row r="38" spans="1:7" ht="16.2" customHeight="1">
      <c r="A38" s="595">
        <v>34</v>
      </c>
      <c r="B38" s="15">
        <v>8285</v>
      </c>
      <c r="C38" s="464">
        <v>1419903461121</v>
      </c>
      <c r="D38" s="576" t="s">
        <v>771</v>
      </c>
      <c r="E38" s="136" t="s">
        <v>984</v>
      </c>
      <c r="F38" s="455"/>
      <c r="G38" s="613" t="s">
        <v>1004</v>
      </c>
    </row>
    <row r="39" spans="1:7" ht="16.2" customHeight="1">
      <c r="A39" s="595">
        <v>35</v>
      </c>
      <c r="B39" s="451">
        <v>8286</v>
      </c>
      <c r="C39" s="464">
        <v>1409904931849</v>
      </c>
      <c r="D39" s="520" t="s">
        <v>752</v>
      </c>
      <c r="E39" s="136" t="s">
        <v>984</v>
      </c>
      <c r="F39" s="455"/>
      <c r="G39" s="613" t="s">
        <v>1004</v>
      </c>
    </row>
    <row r="40" spans="1:7" ht="16.2" customHeight="1">
      <c r="A40" s="595">
        <v>36</v>
      </c>
      <c r="B40" s="15">
        <v>8287</v>
      </c>
      <c r="C40" s="464">
        <v>1419903449792</v>
      </c>
      <c r="D40" s="576" t="s">
        <v>765</v>
      </c>
      <c r="E40" s="136" t="s">
        <v>984</v>
      </c>
      <c r="F40" s="455"/>
      <c r="G40" s="613" t="s">
        <v>1004</v>
      </c>
    </row>
    <row r="41" spans="1:7" ht="16.2" customHeight="1">
      <c r="A41" s="595">
        <v>37</v>
      </c>
      <c r="B41" s="451">
        <v>8288</v>
      </c>
      <c r="C41" s="464">
        <v>1419903470058</v>
      </c>
      <c r="D41" s="520" t="s">
        <v>757</v>
      </c>
      <c r="E41" s="136" t="s">
        <v>984</v>
      </c>
      <c r="F41" s="455"/>
      <c r="G41" s="613" t="s">
        <v>1004</v>
      </c>
    </row>
    <row r="42" spans="1:7" ht="16.2" customHeight="1">
      <c r="A42" s="595">
        <v>38</v>
      </c>
      <c r="B42" s="15">
        <v>8289</v>
      </c>
      <c r="C42" s="565">
        <v>1419903414760</v>
      </c>
      <c r="D42" s="520" t="s">
        <v>961</v>
      </c>
      <c r="E42" s="136" t="s">
        <v>984</v>
      </c>
      <c r="F42" s="455"/>
      <c r="G42" s="613" t="s">
        <v>1004</v>
      </c>
    </row>
    <row r="43" spans="1:7" ht="16.2" customHeight="1">
      <c r="A43" s="595">
        <v>39</v>
      </c>
      <c r="B43" s="451">
        <v>8290</v>
      </c>
      <c r="C43" s="464">
        <v>1419903462641</v>
      </c>
      <c r="D43" s="520" t="s">
        <v>773</v>
      </c>
      <c r="E43" s="136" t="s">
        <v>984</v>
      </c>
      <c r="F43" s="455"/>
      <c r="G43" s="613" t="s">
        <v>1004</v>
      </c>
    </row>
    <row r="44" spans="1:7" ht="16.2" customHeight="1">
      <c r="A44" s="595">
        <v>40</v>
      </c>
      <c r="B44" s="15">
        <v>8291</v>
      </c>
      <c r="C44" s="464">
        <v>1419903477150</v>
      </c>
      <c r="D44" s="576" t="s">
        <v>781</v>
      </c>
      <c r="E44" s="136" t="s">
        <v>984</v>
      </c>
      <c r="F44" s="455"/>
      <c r="G44" s="613" t="s">
        <v>1004</v>
      </c>
    </row>
    <row r="45" spans="1:7" ht="16.2" customHeight="1">
      <c r="A45" s="595">
        <v>41</v>
      </c>
      <c r="B45" s="451">
        <v>8292</v>
      </c>
      <c r="C45" s="195">
        <v>1419903438715</v>
      </c>
      <c r="D45" s="576" t="s">
        <v>782</v>
      </c>
      <c r="E45" s="136" t="s">
        <v>984</v>
      </c>
      <c r="F45" s="455"/>
      <c r="G45" s="613" t="s">
        <v>1004</v>
      </c>
    </row>
    <row r="46" spans="1:7" ht="16.5" customHeight="1">
      <c r="A46" s="595">
        <v>42</v>
      </c>
      <c r="B46" s="15">
        <v>8293</v>
      </c>
      <c r="C46" s="531">
        <v>2009200010535</v>
      </c>
      <c r="D46" s="576" t="s">
        <v>951</v>
      </c>
      <c r="E46" s="136" t="s">
        <v>984</v>
      </c>
      <c r="F46" s="455"/>
      <c r="G46" s="613" t="s">
        <v>1004</v>
      </c>
    </row>
    <row r="47" spans="1:7" ht="20.25" customHeight="1">
      <c r="A47" s="595">
        <v>43</v>
      </c>
      <c r="B47" s="451">
        <v>8294</v>
      </c>
      <c r="C47" s="464">
        <v>1419903463175</v>
      </c>
      <c r="D47" s="576" t="s">
        <v>783</v>
      </c>
      <c r="E47" s="136" t="s">
        <v>984</v>
      </c>
      <c r="F47" s="455"/>
      <c r="G47" s="613" t="s">
        <v>1004</v>
      </c>
    </row>
    <row r="48" spans="1:7" ht="20.25" customHeight="1">
      <c r="A48" s="595">
        <v>44</v>
      </c>
      <c r="B48" s="15">
        <v>8295</v>
      </c>
      <c r="C48" s="464">
        <v>1399900703664</v>
      </c>
      <c r="D48" s="576" t="s">
        <v>936</v>
      </c>
      <c r="E48" s="136" t="s">
        <v>984</v>
      </c>
      <c r="F48" s="455"/>
      <c r="G48" s="613" t="s">
        <v>1004</v>
      </c>
    </row>
    <row r="49" spans="1:7" ht="20.25" customHeight="1">
      <c r="A49" s="595">
        <v>45</v>
      </c>
      <c r="B49" s="451">
        <v>8296</v>
      </c>
      <c r="C49" s="464">
        <v>1417100169253</v>
      </c>
      <c r="D49" s="576" t="s">
        <v>784</v>
      </c>
      <c r="E49" s="136" t="s">
        <v>984</v>
      </c>
      <c r="F49" s="455"/>
      <c r="G49" s="613" t="s">
        <v>1004</v>
      </c>
    </row>
    <row r="50" spans="1:7" ht="20.25" customHeight="1">
      <c r="A50" s="595">
        <v>46</v>
      </c>
      <c r="B50" s="15">
        <v>8297</v>
      </c>
      <c r="C50" s="464">
        <v>1479901368248</v>
      </c>
      <c r="D50" s="520" t="s">
        <v>785</v>
      </c>
      <c r="E50" s="136" t="s">
        <v>984</v>
      </c>
      <c r="F50" s="455"/>
      <c r="G50" s="613" t="s">
        <v>1004</v>
      </c>
    </row>
    <row r="51" spans="1:7" ht="20.25" customHeight="1">
      <c r="A51" s="595">
        <v>47</v>
      </c>
      <c r="B51" s="451">
        <v>8298</v>
      </c>
      <c r="C51" s="464">
        <v>1419903464139</v>
      </c>
      <c r="D51" s="576" t="s">
        <v>786</v>
      </c>
      <c r="E51" s="136" t="s">
        <v>984</v>
      </c>
      <c r="F51" s="455"/>
      <c r="G51" s="613" t="s">
        <v>1004</v>
      </c>
    </row>
    <row r="52" spans="1:7" ht="20.25" customHeight="1">
      <c r="A52" s="595">
        <v>48</v>
      </c>
      <c r="B52" s="15">
        <v>8299</v>
      </c>
      <c r="C52" s="195">
        <v>1419903456284</v>
      </c>
      <c r="D52" s="576" t="s">
        <v>787</v>
      </c>
      <c r="E52" s="136" t="s">
        <v>984</v>
      </c>
      <c r="F52" s="455"/>
      <c r="G52" s="613" t="s">
        <v>1004</v>
      </c>
    </row>
    <row r="53" spans="1:7" ht="20.25" customHeight="1">
      <c r="A53" s="595">
        <v>49</v>
      </c>
      <c r="B53" s="451">
        <v>8300</v>
      </c>
      <c r="C53" s="141">
        <v>1419903453081</v>
      </c>
      <c r="D53" s="14" t="s">
        <v>942</v>
      </c>
      <c r="E53" s="136" t="s">
        <v>985</v>
      </c>
      <c r="F53" s="455"/>
      <c r="G53" s="613" t="s">
        <v>1004</v>
      </c>
    </row>
    <row r="54" spans="1:7" ht="20.25" customHeight="1">
      <c r="A54" s="595">
        <v>50</v>
      </c>
      <c r="B54" s="15">
        <v>8301</v>
      </c>
      <c r="C54" s="141">
        <v>1478800134194</v>
      </c>
      <c r="D54" s="14" t="s">
        <v>971</v>
      </c>
      <c r="E54" s="136" t="s">
        <v>985</v>
      </c>
      <c r="F54" s="455"/>
      <c r="G54" s="613" t="s">
        <v>1004</v>
      </c>
    </row>
    <row r="55" spans="1:7" ht="20.25" customHeight="1">
      <c r="A55" s="595">
        <v>51</v>
      </c>
      <c r="B55" s="451">
        <v>8302</v>
      </c>
      <c r="C55" s="195">
        <v>1419903466654</v>
      </c>
      <c r="D55" s="14" t="s">
        <v>754</v>
      </c>
      <c r="E55" s="136" t="s">
        <v>985</v>
      </c>
      <c r="F55" s="455"/>
      <c r="G55" s="613" t="s">
        <v>1004</v>
      </c>
    </row>
    <row r="56" spans="1:7" ht="20.25" customHeight="1">
      <c r="A56" s="595">
        <v>52</v>
      </c>
      <c r="B56" s="15">
        <v>8303</v>
      </c>
      <c r="C56" s="195">
        <v>1419903473260</v>
      </c>
      <c r="D56" s="14" t="s">
        <v>755</v>
      </c>
      <c r="E56" s="136" t="s">
        <v>985</v>
      </c>
      <c r="F56" s="455"/>
      <c r="G56" s="613" t="s">
        <v>1004</v>
      </c>
    </row>
    <row r="57" spans="1:7" ht="20.25" customHeight="1">
      <c r="A57" s="595">
        <v>53</v>
      </c>
      <c r="B57" s="451">
        <v>8304</v>
      </c>
      <c r="C57" s="195">
        <v>1419903484067</v>
      </c>
      <c r="D57" s="516" t="s">
        <v>766</v>
      </c>
      <c r="E57" s="136" t="s">
        <v>985</v>
      </c>
      <c r="F57" s="455"/>
      <c r="G57" s="613" t="s">
        <v>1004</v>
      </c>
    </row>
    <row r="58" spans="1:7" ht="20.25" customHeight="1">
      <c r="A58" s="595">
        <v>54</v>
      </c>
      <c r="B58" s="15">
        <v>8305</v>
      </c>
      <c r="C58" s="195">
        <v>1419903421341</v>
      </c>
      <c r="D58" s="14" t="s">
        <v>764</v>
      </c>
      <c r="E58" s="136" t="s">
        <v>985</v>
      </c>
      <c r="F58" s="455"/>
      <c r="G58" s="613" t="s">
        <v>1004</v>
      </c>
    </row>
    <row r="59" spans="1:7" ht="20.25" customHeight="1">
      <c r="A59" s="595">
        <v>55</v>
      </c>
      <c r="B59" s="451">
        <v>8306</v>
      </c>
      <c r="C59" s="195">
        <v>1419903459135</v>
      </c>
      <c r="D59" s="14" t="s">
        <v>998</v>
      </c>
      <c r="E59" s="136" t="s">
        <v>985</v>
      </c>
      <c r="F59" s="455"/>
      <c r="G59" s="613" t="s">
        <v>1004</v>
      </c>
    </row>
    <row r="60" spans="1:7" ht="20.25" customHeight="1">
      <c r="A60" s="595">
        <v>56</v>
      </c>
      <c r="B60" s="15">
        <v>8307</v>
      </c>
      <c r="C60" s="195">
        <v>1419903474797</v>
      </c>
      <c r="D60" s="14" t="s">
        <v>999</v>
      </c>
      <c r="E60" s="136" t="s">
        <v>985</v>
      </c>
      <c r="F60" s="455"/>
      <c r="G60" s="613" t="s">
        <v>1004</v>
      </c>
    </row>
    <row r="61" spans="1:7" ht="20.25" customHeight="1">
      <c r="A61" s="595">
        <v>57</v>
      </c>
      <c r="B61" s="451">
        <v>8308</v>
      </c>
      <c r="C61" s="195">
        <v>1419903435597</v>
      </c>
      <c r="D61" s="516" t="s">
        <v>759</v>
      </c>
      <c r="E61" s="136" t="s">
        <v>985</v>
      </c>
      <c r="F61" s="455"/>
      <c r="G61" s="613" t="s">
        <v>1004</v>
      </c>
    </row>
    <row r="62" spans="1:7" ht="20.25" customHeight="1">
      <c r="A62" s="595">
        <v>58</v>
      </c>
      <c r="B62" s="15">
        <v>8309</v>
      </c>
      <c r="C62" s="195">
        <v>1419903434906</v>
      </c>
      <c r="D62" s="14" t="s">
        <v>770</v>
      </c>
      <c r="E62" s="136" t="s">
        <v>985</v>
      </c>
      <c r="F62" s="455"/>
      <c r="G62" s="613" t="s">
        <v>1004</v>
      </c>
    </row>
    <row r="63" spans="1:7" ht="20.25" customHeight="1">
      <c r="A63" s="595">
        <v>59</v>
      </c>
      <c r="B63" s="451">
        <v>8310</v>
      </c>
      <c r="C63" s="195">
        <v>1419903464660</v>
      </c>
      <c r="D63" s="14" t="s">
        <v>767</v>
      </c>
      <c r="E63" s="136" t="s">
        <v>985</v>
      </c>
      <c r="F63" s="455"/>
      <c r="G63" s="613" t="s">
        <v>1004</v>
      </c>
    </row>
    <row r="64" spans="1:7" ht="20.25" customHeight="1">
      <c r="A64" s="595">
        <v>60</v>
      </c>
      <c r="B64" s="15">
        <v>8311</v>
      </c>
      <c r="C64" s="195">
        <v>1419903438880</v>
      </c>
      <c r="D64" s="516" t="s">
        <v>788</v>
      </c>
      <c r="E64" s="136" t="s">
        <v>985</v>
      </c>
      <c r="F64" s="455"/>
      <c r="G64" s="613" t="s">
        <v>1004</v>
      </c>
    </row>
    <row r="65" spans="1:7" ht="20.25" customHeight="1">
      <c r="A65" s="595">
        <v>61</v>
      </c>
      <c r="B65" s="451">
        <v>8312</v>
      </c>
      <c r="C65" s="195">
        <v>1419903458511</v>
      </c>
      <c r="D65" s="14" t="s">
        <v>789</v>
      </c>
      <c r="E65" s="136" t="s">
        <v>985</v>
      </c>
      <c r="F65" s="455"/>
      <c r="G65" s="613" t="s">
        <v>1004</v>
      </c>
    </row>
    <row r="66" spans="1:7" ht="20.25" customHeight="1">
      <c r="A66" s="595">
        <v>62</v>
      </c>
      <c r="B66" s="15">
        <v>8313</v>
      </c>
      <c r="C66" s="195">
        <v>1419903462888</v>
      </c>
      <c r="D66" s="516" t="s">
        <v>790</v>
      </c>
      <c r="E66" s="136" t="s">
        <v>985</v>
      </c>
      <c r="F66" s="455"/>
      <c r="G66" s="613" t="s">
        <v>1004</v>
      </c>
    </row>
    <row r="67" spans="1:7" ht="20.25" customHeight="1">
      <c r="A67" s="595">
        <v>63</v>
      </c>
      <c r="B67" s="451">
        <v>8314</v>
      </c>
      <c r="C67" s="463">
        <v>1399900701688</v>
      </c>
      <c r="D67" s="19" t="s">
        <v>952</v>
      </c>
      <c r="E67" s="136" t="s">
        <v>985</v>
      </c>
      <c r="F67" s="455"/>
      <c r="G67" s="613" t="s">
        <v>1004</v>
      </c>
    </row>
    <row r="68" spans="1:7" ht="20.25" customHeight="1">
      <c r="A68" s="595">
        <v>64</v>
      </c>
      <c r="B68" s="15">
        <v>8315</v>
      </c>
      <c r="C68" s="195">
        <v>1419903442593</v>
      </c>
      <c r="D68" s="14" t="s">
        <v>791</v>
      </c>
      <c r="E68" s="136" t="s">
        <v>985</v>
      </c>
      <c r="F68" s="455"/>
      <c r="G68" s="613" t="s">
        <v>1004</v>
      </c>
    </row>
    <row r="69" spans="1:7" ht="20.25" customHeight="1">
      <c r="A69" s="595">
        <v>65</v>
      </c>
      <c r="B69" s="451">
        <v>8316</v>
      </c>
      <c r="C69" s="195">
        <v>1419903447421</v>
      </c>
      <c r="D69" s="14" t="s">
        <v>792</v>
      </c>
      <c r="E69" s="136" t="s">
        <v>985</v>
      </c>
      <c r="F69" s="455"/>
      <c r="G69" s="613" t="s">
        <v>1004</v>
      </c>
    </row>
    <row r="70" spans="1:7" ht="20.25" customHeight="1">
      <c r="A70" s="595">
        <v>66</v>
      </c>
      <c r="B70" s="15">
        <v>8317</v>
      </c>
      <c r="C70" s="195">
        <v>1419903482943</v>
      </c>
      <c r="D70" s="516" t="s">
        <v>793</v>
      </c>
      <c r="E70" s="136" t="s">
        <v>985</v>
      </c>
      <c r="F70" s="455"/>
      <c r="G70" s="613" t="s">
        <v>1004</v>
      </c>
    </row>
    <row r="71" spans="1:7" ht="20.25" customHeight="1">
      <c r="A71" s="595">
        <v>67</v>
      </c>
      <c r="B71" s="451">
        <v>8318</v>
      </c>
      <c r="C71" s="195">
        <v>1419903473278</v>
      </c>
      <c r="D71" s="14" t="s">
        <v>794</v>
      </c>
      <c r="E71" s="136" t="s">
        <v>985</v>
      </c>
      <c r="F71" s="585"/>
      <c r="G71" s="613" t="s">
        <v>1004</v>
      </c>
    </row>
    <row r="72" spans="1:7" ht="20.25" customHeight="1">
      <c r="A72" s="595">
        <v>68</v>
      </c>
      <c r="B72" s="15">
        <v>8319</v>
      </c>
      <c r="C72" s="524">
        <v>1419903391581</v>
      </c>
      <c r="D72" s="525" t="s">
        <v>747</v>
      </c>
      <c r="E72" s="136" t="s">
        <v>872</v>
      </c>
      <c r="F72" s="455"/>
      <c r="G72" s="613" t="s">
        <v>1004</v>
      </c>
    </row>
    <row r="73" spans="1:7" ht="20.25" customHeight="1">
      <c r="A73" s="595">
        <v>69</v>
      </c>
      <c r="B73" s="451">
        <v>8320</v>
      </c>
      <c r="C73" s="141">
        <v>1419903411523</v>
      </c>
      <c r="D73" s="61" t="s">
        <v>960</v>
      </c>
      <c r="E73" s="136" t="s">
        <v>872</v>
      </c>
      <c r="F73" s="455"/>
      <c r="G73" s="613" t="s">
        <v>1004</v>
      </c>
    </row>
    <row r="74" spans="1:7" ht="20.25" customHeight="1">
      <c r="A74" s="595">
        <v>70</v>
      </c>
      <c r="B74" s="15">
        <v>8321</v>
      </c>
      <c r="C74" s="464">
        <v>1419903410233</v>
      </c>
      <c r="D74" s="576" t="s">
        <v>751</v>
      </c>
      <c r="E74" s="136" t="s">
        <v>448</v>
      </c>
      <c r="F74" s="455"/>
      <c r="G74" s="613" t="s">
        <v>1004</v>
      </c>
    </row>
    <row r="75" spans="1:7" ht="20.25" customHeight="1">
      <c r="A75" s="595">
        <v>71</v>
      </c>
      <c r="B75" s="451">
        <v>8322</v>
      </c>
      <c r="C75" s="461">
        <v>1419903373630</v>
      </c>
      <c r="D75" s="584" t="s">
        <v>748</v>
      </c>
      <c r="E75" s="136" t="s">
        <v>448</v>
      </c>
      <c r="F75" s="455"/>
      <c r="G75" s="613" t="s">
        <v>1004</v>
      </c>
    </row>
    <row r="76" spans="1:7" ht="20.25" customHeight="1">
      <c r="A76" s="595">
        <v>72</v>
      </c>
      <c r="B76" s="15">
        <v>8323</v>
      </c>
      <c r="C76" s="461">
        <v>1419903381993</v>
      </c>
      <c r="D76" s="584" t="s">
        <v>950</v>
      </c>
      <c r="E76" s="136" t="s">
        <v>448</v>
      </c>
      <c r="F76" s="455"/>
      <c r="G76" s="613" t="s">
        <v>1004</v>
      </c>
    </row>
    <row r="77" spans="1:7" ht="20.25" customHeight="1">
      <c r="A77" s="595">
        <v>73</v>
      </c>
      <c r="B77" s="451">
        <v>8324</v>
      </c>
      <c r="C77" s="524">
        <v>1419903402044</v>
      </c>
      <c r="D77" s="525" t="s">
        <v>955</v>
      </c>
      <c r="E77" s="136" t="s">
        <v>968</v>
      </c>
      <c r="F77" s="455"/>
      <c r="G77" s="613" t="s">
        <v>1004</v>
      </c>
    </row>
    <row r="78" spans="1:7" ht="20.25" customHeight="1">
      <c r="A78" s="595">
        <v>74</v>
      </c>
      <c r="B78" s="15">
        <v>8325</v>
      </c>
      <c r="C78" s="524">
        <v>1419903378470</v>
      </c>
      <c r="D78" s="525" t="s">
        <v>749</v>
      </c>
      <c r="E78" s="136" t="s">
        <v>968</v>
      </c>
      <c r="F78" s="455"/>
      <c r="G78" s="613" t="s">
        <v>1004</v>
      </c>
    </row>
    <row r="79" spans="1:7" ht="20.25" customHeight="1">
      <c r="A79" s="595">
        <v>75</v>
      </c>
      <c r="B79" s="567">
        <v>8326</v>
      </c>
      <c r="C79" s="464">
        <v>1419903378682</v>
      </c>
      <c r="D79" s="576" t="s">
        <v>758</v>
      </c>
      <c r="E79" s="136" t="s">
        <v>968</v>
      </c>
      <c r="F79" s="455"/>
      <c r="G79" s="613" t="s">
        <v>1004</v>
      </c>
    </row>
    <row r="80" spans="1:7" ht="20.25" customHeight="1">
      <c r="A80" s="595">
        <v>76</v>
      </c>
      <c r="B80" s="15">
        <v>8327</v>
      </c>
      <c r="C80" s="464">
        <v>1419903329525</v>
      </c>
      <c r="D80" s="576" t="s">
        <v>904</v>
      </c>
      <c r="E80" s="136" t="s">
        <v>986</v>
      </c>
      <c r="F80" s="455"/>
      <c r="G80" s="613" t="s">
        <v>1004</v>
      </c>
    </row>
    <row r="81" spans="1:7" ht="20.25" customHeight="1">
      <c r="A81" s="595">
        <v>77</v>
      </c>
      <c r="B81" s="451">
        <v>8328</v>
      </c>
      <c r="C81" s="464">
        <v>1419903325023</v>
      </c>
      <c r="D81" s="576" t="s">
        <v>921</v>
      </c>
      <c r="E81" s="136" t="s">
        <v>986</v>
      </c>
      <c r="F81" s="455"/>
      <c r="G81" s="613" t="s">
        <v>1004</v>
      </c>
    </row>
    <row r="82" spans="1:7" ht="20.25" customHeight="1">
      <c r="A82" s="595">
        <v>78</v>
      </c>
      <c r="B82" s="15">
        <v>8329</v>
      </c>
      <c r="C82" s="195">
        <v>1419903313203</v>
      </c>
      <c r="D82" s="14" t="s">
        <v>922</v>
      </c>
      <c r="E82" s="136" t="s">
        <v>986</v>
      </c>
      <c r="F82" s="455"/>
      <c r="G82" s="613" t="s">
        <v>1004</v>
      </c>
    </row>
    <row r="83" spans="1:7" ht="20.25" customHeight="1">
      <c r="A83" s="595">
        <v>79</v>
      </c>
      <c r="B83" s="451">
        <v>8330</v>
      </c>
      <c r="C83" s="195">
        <v>1729901145688</v>
      </c>
      <c r="D83" s="523" t="s">
        <v>959</v>
      </c>
      <c r="E83" s="136" t="s">
        <v>986</v>
      </c>
      <c r="F83" s="455"/>
      <c r="G83" s="613" t="s">
        <v>1004</v>
      </c>
    </row>
    <row r="84" spans="1:7" ht="20.25" customHeight="1">
      <c r="A84" s="595">
        <v>80</v>
      </c>
      <c r="B84" s="15">
        <v>8331</v>
      </c>
      <c r="C84" s="580">
        <v>1419903210501</v>
      </c>
      <c r="D84" s="523" t="s">
        <v>993</v>
      </c>
      <c r="E84" s="136" t="s">
        <v>986</v>
      </c>
      <c r="F84" s="455"/>
      <c r="G84" s="613" t="s">
        <v>1004</v>
      </c>
    </row>
    <row r="85" spans="1:7" ht="20.25" customHeight="1">
      <c r="A85" s="595">
        <v>81</v>
      </c>
      <c r="B85" s="451">
        <v>8332</v>
      </c>
      <c r="C85" s="195">
        <v>1419903312541</v>
      </c>
      <c r="D85" s="4" t="s">
        <v>965</v>
      </c>
      <c r="E85" s="136" t="s">
        <v>987</v>
      </c>
      <c r="F85" s="455"/>
      <c r="G85" s="613" t="s">
        <v>1004</v>
      </c>
    </row>
    <row r="86" spans="1:7" ht="20.25" customHeight="1">
      <c r="A86" s="595">
        <v>82</v>
      </c>
      <c r="B86" s="15">
        <v>8333</v>
      </c>
      <c r="C86" s="464">
        <v>1478900108900</v>
      </c>
      <c r="D86" s="576" t="s">
        <v>976</v>
      </c>
      <c r="E86" s="136" t="s">
        <v>988</v>
      </c>
      <c r="F86" s="455"/>
      <c r="G86" s="613" t="s">
        <v>1004</v>
      </c>
    </row>
    <row r="87" spans="1:7" ht="20.25" customHeight="1">
      <c r="A87" s="595">
        <v>83</v>
      </c>
      <c r="B87" s="451">
        <v>8334</v>
      </c>
      <c r="C87" s="195">
        <v>1419902846437</v>
      </c>
      <c r="D87" s="516" t="s">
        <v>797</v>
      </c>
      <c r="E87" s="136" t="s">
        <v>989</v>
      </c>
      <c r="F87" s="455"/>
      <c r="G87" s="613" t="s">
        <v>1004</v>
      </c>
    </row>
    <row r="88" spans="1:7" ht="20.25" customHeight="1">
      <c r="A88" s="595">
        <v>84</v>
      </c>
      <c r="B88" s="15">
        <v>8335</v>
      </c>
      <c r="C88" s="195">
        <v>1419902870699</v>
      </c>
      <c r="D88" s="14" t="s">
        <v>827</v>
      </c>
      <c r="E88" s="136" t="s">
        <v>989</v>
      </c>
      <c r="F88" s="455"/>
      <c r="G88" s="613" t="s">
        <v>1004</v>
      </c>
    </row>
    <row r="89" spans="1:7" ht="20.25" customHeight="1">
      <c r="A89" s="595">
        <v>85</v>
      </c>
      <c r="B89" s="451">
        <v>8336</v>
      </c>
      <c r="C89" s="195">
        <v>1419902867388</v>
      </c>
      <c r="D89" s="14" t="s">
        <v>978</v>
      </c>
      <c r="E89" s="136" t="s">
        <v>989</v>
      </c>
      <c r="F89" s="455"/>
      <c r="G89" s="613" t="s">
        <v>1004</v>
      </c>
    </row>
    <row r="90" spans="1:7" ht="20.25" customHeight="1">
      <c r="A90" s="595">
        <v>86</v>
      </c>
      <c r="B90" s="15">
        <v>8337</v>
      </c>
      <c r="C90" s="195">
        <v>1419902709049</v>
      </c>
      <c r="D90" s="14" t="s">
        <v>842</v>
      </c>
      <c r="E90" s="136" t="s">
        <v>989</v>
      </c>
      <c r="F90" s="455"/>
      <c r="G90" s="613" t="s">
        <v>1004</v>
      </c>
    </row>
    <row r="91" spans="1:7" ht="20.25" customHeight="1">
      <c r="A91" s="595">
        <v>87</v>
      </c>
      <c r="B91" s="451">
        <v>8338</v>
      </c>
      <c r="C91" s="195">
        <v>1389100006080</v>
      </c>
      <c r="D91" s="14" t="s">
        <v>846</v>
      </c>
      <c r="E91" s="136" t="s">
        <v>989</v>
      </c>
      <c r="F91" s="455"/>
      <c r="G91" s="613" t="s">
        <v>1004</v>
      </c>
    </row>
    <row r="92" spans="1:7" ht="20.25" customHeight="1">
      <c r="A92" s="595">
        <v>88</v>
      </c>
      <c r="B92" s="15">
        <v>8339</v>
      </c>
      <c r="C92" s="463">
        <v>1419902886251</v>
      </c>
      <c r="D92" s="547" t="s">
        <v>937</v>
      </c>
      <c r="E92" s="136" t="s">
        <v>989</v>
      </c>
      <c r="F92" s="455"/>
      <c r="G92" s="613" t="s">
        <v>1004</v>
      </c>
    </row>
    <row r="93" spans="1:7" ht="20.25" customHeight="1">
      <c r="A93" s="595">
        <v>89</v>
      </c>
      <c r="B93" s="451">
        <v>8340</v>
      </c>
      <c r="C93" s="195">
        <v>1468000050620</v>
      </c>
      <c r="D93" s="14" t="s">
        <v>850</v>
      </c>
      <c r="E93" s="136" t="s">
        <v>989</v>
      </c>
      <c r="F93" s="455"/>
      <c r="G93" s="613" t="s">
        <v>1004</v>
      </c>
    </row>
    <row r="94" spans="1:7" ht="20.25" customHeight="1">
      <c r="A94" s="595">
        <v>90</v>
      </c>
      <c r="B94" s="15">
        <v>8341</v>
      </c>
      <c r="C94" s="195">
        <v>1419902882174</v>
      </c>
      <c r="D94" s="516" t="s">
        <v>863</v>
      </c>
      <c r="E94" s="136" t="s">
        <v>989</v>
      </c>
      <c r="F94" s="455"/>
      <c r="G94" s="613" t="s">
        <v>1004</v>
      </c>
    </row>
    <row r="95" spans="1:7" ht="20.25" customHeight="1">
      <c r="A95" s="595">
        <v>91</v>
      </c>
      <c r="B95" s="451">
        <v>8342</v>
      </c>
      <c r="C95" s="463">
        <v>1419902755709</v>
      </c>
      <c r="D95" s="547" t="s">
        <v>938</v>
      </c>
      <c r="E95" s="136" t="s">
        <v>990</v>
      </c>
      <c r="F95" s="455"/>
      <c r="G95" s="613" t="s">
        <v>1004</v>
      </c>
    </row>
    <row r="96" spans="1:7" ht="20.25" customHeight="1">
      <c r="A96" s="595">
        <v>92</v>
      </c>
      <c r="B96" s="15">
        <v>8343</v>
      </c>
      <c r="C96" s="195">
        <v>1419902894890</v>
      </c>
      <c r="D96" s="14" t="s">
        <v>803</v>
      </c>
      <c r="E96" s="136" t="s">
        <v>990</v>
      </c>
      <c r="F96" s="455"/>
      <c r="G96" s="613" t="s">
        <v>1004</v>
      </c>
    </row>
    <row r="97" spans="1:7" ht="20.25" customHeight="1">
      <c r="A97" s="595">
        <v>93</v>
      </c>
      <c r="B97" s="451">
        <v>8344</v>
      </c>
      <c r="C97" s="195">
        <v>1419902877162</v>
      </c>
      <c r="D97" s="14" t="s">
        <v>831</v>
      </c>
      <c r="E97" s="136" t="s">
        <v>990</v>
      </c>
      <c r="F97" s="455"/>
      <c r="G97" s="613" t="s">
        <v>1004</v>
      </c>
    </row>
    <row r="98" spans="1:7" ht="20.25" customHeight="1">
      <c r="A98" s="595">
        <v>94</v>
      </c>
      <c r="B98" s="15">
        <v>8345</v>
      </c>
      <c r="C98" s="195">
        <v>1419902888776</v>
      </c>
      <c r="D98" s="516" t="s">
        <v>982</v>
      </c>
      <c r="E98" s="136" t="s">
        <v>990</v>
      </c>
      <c r="F98" s="455"/>
      <c r="G98" s="613" t="s">
        <v>1004</v>
      </c>
    </row>
    <row r="99" spans="1:7" ht="20.25" customHeight="1">
      <c r="A99" s="595">
        <v>95</v>
      </c>
      <c r="B99" s="451">
        <v>8346</v>
      </c>
      <c r="C99" s="195">
        <v>1419902861703</v>
      </c>
      <c r="D99" s="14" t="s">
        <v>839</v>
      </c>
      <c r="E99" s="136" t="s">
        <v>990</v>
      </c>
      <c r="F99" s="455"/>
      <c r="G99" s="613" t="s">
        <v>1004</v>
      </c>
    </row>
    <row r="100" spans="1:7" ht="20.25" customHeight="1">
      <c r="A100" s="595">
        <v>96</v>
      </c>
      <c r="B100" s="15">
        <v>8347</v>
      </c>
      <c r="C100" s="195">
        <v>1419902815132</v>
      </c>
      <c r="D100" s="14" t="s">
        <v>869</v>
      </c>
      <c r="E100" s="136" t="s">
        <v>990</v>
      </c>
      <c r="F100" s="455"/>
      <c r="G100" s="613" t="s">
        <v>1004</v>
      </c>
    </row>
    <row r="101" spans="1:7" ht="20.25" customHeight="1">
      <c r="A101" s="595">
        <v>97</v>
      </c>
      <c r="B101" s="451">
        <v>8348</v>
      </c>
      <c r="C101" s="195">
        <v>1419902882492</v>
      </c>
      <c r="D101" s="516" t="s">
        <v>870</v>
      </c>
      <c r="E101" s="136" t="s">
        <v>990</v>
      </c>
      <c r="F101" s="455"/>
      <c r="G101" s="613" t="s">
        <v>1004</v>
      </c>
    </row>
    <row r="102" spans="1:7" ht="20.25" customHeight="1">
      <c r="A102" s="595">
        <v>98</v>
      </c>
      <c r="B102" s="15">
        <v>8349</v>
      </c>
      <c r="C102" s="463">
        <v>1419902837268</v>
      </c>
      <c r="D102" s="547" t="s">
        <v>946</v>
      </c>
      <c r="E102" s="136" t="s">
        <v>990</v>
      </c>
      <c r="F102" s="455"/>
      <c r="G102" s="613" t="s">
        <v>1004</v>
      </c>
    </row>
    <row r="103" spans="1:7" ht="20.25" customHeight="1">
      <c r="A103" s="595">
        <v>99</v>
      </c>
      <c r="B103" s="549">
        <v>8350</v>
      </c>
      <c r="C103" s="141">
        <v>1417500141135</v>
      </c>
      <c r="D103" s="483" t="s">
        <v>979</v>
      </c>
      <c r="E103" s="184" t="s">
        <v>970</v>
      </c>
      <c r="F103" s="455"/>
      <c r="G103" s="151" t="s">
        <v>451</v>
      </c>
    </row>
    <row r="104" spans="1:7" ht="20.25" customHeight="1">
      <c r="A104" s="595">
        <v>100</v>
      </c>
      <c r="B104" s="550">
        <v>8351</v>
      </c>
      <c r="C104" s="532">
        <v>1419903058246</v>
      </c>
      <c r="D104" s="523" t="s">
        <v>962</v>
      </c>
      <c r="E104" s="560" t="s">
        <v>963</v>
      </c>
      <c r="F104" s="455"/>
      <c r="G104" s="151" t="s">
        <v>451</v>
      </c>
    </row>
    <row r="105" spans="1:7" ht="20.25" customHeight="1">
      <c r="A105" s="595">
        <v>101</v>
      </c>
      <c r="B105" s="549">
        <v>8352</v>
      </c>
      <c r="C105" s="512">
        <v>1648600130886</v>
      </c>
      <c r="D105" s="61" t="s">
        <v>948</v>
      </c>
      <c r="E105" s="560" t="s">
        <v>947</v>
      </c>
      <c r="F105" s="455"/>
      <c r="G105" s="151" t="s">
        <v>451</v>
      </c>
    </row>
    <row r="106" spans="1:7" ht="20.25" customHeight="1">
      <c r="A106" s="595">
        <v>102</v>
      </c>
      <c r="B106" s="550">
        <v>8353</v>
      </c>
      <c r="C106" s="141">
        <v>1769901011002</v>
      </c>
      <c r="D106" s="4" t="s">
        <v>957</v>
      </c>
      <c r="E106" s="184" t="s">
        <v>939</v>
      </c>
      <c r="F106" s="455"/>
      <c r="G106" s="151" t="s">
        <v>451</v>
      </c>
    </row>
    <row r="107" spans="1:7" ht="20.25" customHeight="1">
      <c r="A107" s="595">
        <v>103</v>
      </c>
      <c r="B107" s="549">
        <v>8354</v>
      </c>
      <c r="C107" s="513">
        <v>1419903266795</v>
      </c>
      <c r="D107" s="61" t="s">
        <v>964</v>
      </c>
      <c r="E107" s="570" t="s">
        <v>966</v>
      </c>
      <c r="F107" s="455"/>
      <c r="G107" s="151" t="s">
        <v>451</v>
      </c>
    </row>
    <row r="108" spans="1:7" ht="20.25" customHeight="1">
      <c r="A108" s="595">
        <v>104</v>
      </c>
      <c r="B108" s="550">
        <v>8355</v>
      </c>
      <c r="C108" s="141">
        <v>1409904541986</v>
      </c>
      <c r="D108" s="516" t="s">
        <v>980</v>
      </c>
      <c r="E108" s="570" t="s">
        <v>450</v>
      </c>
      <c r="F108" s="455"/>
      <c r="G108" s="151" t="s">
        <v>451</v>
      </c>
    </row>
    <row r="109" spans="1:7" ht="20.25" customHeight="1">
      <c r="A109" s="595">
        <v>105</v>
      </c>
      <c r="B109" s="549">
        <v>8356</v>
      </c>
      <c r="C109" s="141">
        <v>1559900737362</v>
      </c>
      <c r="D109" s="547" t="s">
        <v>1003</v>
      </c>
      <c r="E109" s="570" t="s">
        <v>969</v>
      </c>
      <c r="F109" s="455"/>
      <c r="G109" s="151" t="s">
        <v>451</v>
      </c>
    </row>
    <row r="110" spans="1:7" ht="20.25" customHeight="1">
      <c r="A110" s="595">
        <v>106</v>
      </c>
      <c r="B110" s="15">
        <v>8357</v>
      </c>
      <c r="C110" s="38">
        <v>1239900618218</v>
      </c>
      <c r="D110" s="32" t="s">
        <v>1006</v>
      </c>
      <c r="E110" s="187" t="s">
        <v>966</v>
      </c>
      <c r="F110" s="455"/>
      <c r="G110" s="151" t="s">
        <v>451</v>
      </c>
    </row>
    <row r="111" spans="1:7" ht="20.25" customHeight="1">
      <c r="A111" s="595">
        <v>107</v>
      </c>
      <c r="B111" s="451">
        <v>8358</v>
      </c>
      <c r="C111" s="38">
        <v>1239900668576</v>
      </c>
      <c r="D111" s="32" t="s">
        <v>1007</v>
      </c>
      <c r="E111" s="187" t="s">
        <v>1009</v>
      </c>
      <c r="F111" s="455"/>
      <c r="G111" s="151" t="s">
        <v>451</v>
      </c>
    </row>
    <row r="112" spans="1:7" ht="20.25" customHeight="1">
      <c r="A112" s="595">
        <v>108</v>
      </c>
      <c r="B112" s="15">
        <v>8359</v>
      </c>
      <c r="C112" s="512"/>
      <c r="D112" s="61"/>
      <c r="E112" s="560"/>
      <c r="F112" s="455"/>
      <c r="G112" s="128"/>
    </row>
    <row r="113" spans="1:7" ht="20.25" customHeight="1">
      <c r="A113" s="595">
        <v>109</v>
      </c>
      <c r="B113" s="451">
        <v>8360</v>
      </c>
      <c r="C113" s="141"/>
      <c r="D113" s="4"/>
      <c r="E113" s="184"/>
      <c r="F113" s="455"/>
      <c r="G113" s="128"/>
    </row>
    <row r="114" spans="1:7" ht="20.25" customHeight="1">
      <c r="A114" s="595">
        <v>110</v>
      </c>
      <c r="B114" s="15">
        <v>8361</v>
      </c>
      <c r="C114" s="513"/>
      <c r="D114" s="61"/>
      <c r="E114" s="570"/>
      <c r="F114" s="455"/>
      <c r="G114" s="128"/>
    </row>
    <row r="115" spans="1:7" ht="20.25" customHeight="1">
      <c r="A115" s="595">
        <v>111</v>
      </c>
      <c r="B115" s="451">
        <v>8362</v>
      </c>
      <c r="C115" s="141"/>
      <c r="D115" s="516"/>
      <c r="E115" s="570"/>
      <c r="F115" s="455"/>
      <c r="G115" s="128"/>
    </row>
    <row r="116" spans="1:7" ht="20.25" customHeight="1">
      <c r="A116" s="595">
        <v>112</v>
      </c>
      <c r="B116" s="15">
        <v>8363</v>
      </c>
      <c r="C116" s="141"/>
      <c r="D116" s="547"/>
      <c r="E116" s="570"/>
      <c r="F116" s="455"/>
      <c r="G116" s="128"/>
    </row>
    <row r="117" spans="1:7" ht="20.25" customHeight="1">
      <c r="A117" s="595">
        <v>113</v>
      </c>
      <c r="B117" s="451">
        <v>8364</v>
      </c>
      <c r="C117" s="463"/>
      <c r="D117" s="547"/>
      <c r="E117" s="570"/>
      <c r="F117" s="455"/>
      <c r="G117" s="128"/>
    </row>
    <row r="118" spans="1:7" ht="20.25" customHeight="1">
      <c r="A118" s="595">
        <v>114</v>
      </c>
      <c r="B118" s="15">
        <v>8365</v>
      </c>
      <c r="C118" s="195"/>
      <c r="D118" s="61"/>
      <c r="E118" s="570"/>
      <c r="F118" s="455"/>
      <c r="G118" s="128"/>
    </row>
    <row r="119" spans="1:7" ht="20.25" customHeight="1">
      <c r="A119" s="595">
        <v>115</v>
      </c>
      <c r="B119" s="451">
        <v>8366</v>
      </c>
      <c r="C119" s="141"/>
      <c r="D119" s="547"/>
      <c r="E119" s="136"/>
      <c r="F119" s="455"/>
      <c r="G119" s="128"/>
    </row>
    <row r="120" spans="1:7" ht="20.25" customHeight="1">
      <c r="A120" s="595">
        <v>116</v>
      </c>
      <c r="B120" s="15">
        <v>8367</v>
      </c>
      <c r="C120" s="596"/>
      <c r="D120" s="4"/>
      <c r="E120" s="570"/>
      <c r="F120" s="455"/>
      <c r="G120" s="128"/>
    </row>
    <row r="121" spans="1:7" ht="20.25" customHeight="1">
      <c r="A121" s="595">
        <v>117</v>
      </c>
      <c r="B121" s="451">
        <v>8368</v>
      </c>
      <c r="C121" s="463"/>
      <c r="D121" s="597"/>
      <c r="E121" s="136"/>
      <c r="F121" s="455"/>
      <c r="G121" s="128"/>
    </row>
    <row r="122" spans="1:7" ht="20.25" customHeight="1">
      <c r="A122" s="595">
        <v>118</v>
      </c>
      <c r="B122" s="15">
        <v>8369</v>
      </c>
      <c r="C122" s="596"/>
      <c r="D122" s="4"/>
      <c r="E122" s="570"/>
      <c r="F122" s="455"/>
      <c r="G122" s="128"/>
    </row>
    <row r="123" spans="1:7" ht="20.25" customHeight="1">
      <c r="A123" s="595">
        <v>119</v>
      </c>
      <c r="B123" s="451">
        <v>8370</v>
      </c>
      <c r="C123" s="195"/>
      <c r="D123" s="516"/>
      <c r="E123" s="136"/>
      <c r="F123" s="455"/>
      <c r="G123" s="18"/>
    </row>
    <row r="124" spans="1:7" ht="20.25" customHeight="1">
      <c r="A124" s="595">
        <v>120</v>
      </c>
      <c r="B124" s="550"/>
      <c r="C124" s="195"/>
      <c r="D124" s="14"/>
      <c r="E124" s="136"/>
      <c r="F124" s="455"/>
      <c r="G124" s="18"/>
    </row>
    <row r="125" spans="1:7" ht="20.25" customHeight="1">
      <c r="A125" s="595">
        <v>121</v>
      </c>
      <c r="B125" s="550"/>
      <c r="C125" s="463"/>
      <c r="D125" s="547"/>
      <c r="E125" s="570"/>
      <c r="F125" s="455"/>
      <c r="G125" s="18"/>
    </row>
    <row r="126" spans="1:7" ht="20.25" customHeight="1">
      <c r="A126" s="595">
        <v>122</v>
      </c>
      <c r="B126" s="550"/>
      <c r="C126" s="195"/>
      <c r="D126" s="14"/>
      <c r="E126" s="136"/>
      <c r="F126" s="455"/>
      <c r="G126" s="18"/>
    </row>
    <row r="127" spans="1:7" ht="20.25" customHeight="1">
      <c r="A127" s="595">
        <v>123</v>
      </c>
      <c r="B127" s="550"/>
      <c r="C127" s="195"/>
      <c r="D127" s="516"/>
      <c r="E127" s="570"/>
      <c r="F127" s="455"/>
      <c r="G127" s="18"/>
    </row>
    <row r="128" spans="1:7" ht="20.25" customHeight="1">
      <c r="A128" s="595">
        <v>124</v>
      </c>
      <c r="B128" s="550"/>
      <c r="C128" s="463"/>
      <c r="D128" s="547"/>
      <c r="E128" s="136"/>
      <c r="F128" s="455"/>
      <c r="G128" s="18"/>
    </row>
    <row r="129" spans="1:9" ht="20.25" customHeight="1">
      <c r="A129" s="595">
        <v>125</v>
      </c>
      <c r="B129" s="550"/>
      <c r="C129" s="141"/>
      <c r="D129" s="483"/>
      <c r="E129" s="570"/>
      <c r="F129" s="455"/>
      <c r="G129" s="18"/>
    </row>
    <row r="130" spans="1:9" ht="20.25" customHeight="1">
      <c r="A130" s="595">
        <v>126</v>
      </c>
      <c r="B130" s="550"/>
      <c r="C130" s="580"/>
      <c r="D130" s="523"/>
      <c r="E130" s="136"/>
      <c r="F130" s="455"/>
      <c r="G130" s="18"/>
    </row>
    <row r="131" spans="1:9" ht="20.25" customHeight="1">
      <c r="A131" s="595">
        <v>127</v>
      </c>
      <c r="B131" s="550"/>
      <c r="C131" s="532"/>
      <c r="D131" s="523"/>
      <c r="E131" s="570"/>
      <c r="F131" s="455"/>
      <c r="G131" s="18"/>
    </row>
    <row r="132" spans="1:9" ht="20.25" customHeight="1">
      <c r="A132" s="595">
        <v>128</v>
      </c>
      <c r="B132" s="451"/>
      <c r="C132" s="512"/>
      <c r="D132" s="61"/>
      <c r="E132" s="572"/>
      <c r="F132" s="455"/>
      <c r="G132" s="18"/>
      <c r="I132" s="179"/>
    </row>
    <row r="133" spans="1:9" ht="20.25" customHeight="1">
      <c r="A133" s="595">
        <v>129</v>
      </c>
      <c r="B133" s="15"/>
      <c r="C133" s="141"/>
      <c r="D133" s="4"/>
      <c r="E133" s="572"/>
      <c r="F133" s="455"/>
      <c r="G133" s="18"/>
    </row>
    <row r="134" spans="1:9" ht="20.25" customHeight="1">
      <c r="A134" s="595">
        <v>130</v>
      </c>
      <c r="B134" s="451"/>
      <c r="C134" s="513"/>
      <c r="D134" s="61"/>
      <c r="E134" s="572"/>
      <c r="F134" s="455"/>
      <c r="G134" s="18"/>
    </row>
    <row r="135" spans="1:9" ht="20.25" customHeight="1">
      <c r="A135" s="595">
        <v>131</v>
      </c>
      <c r="B135" s="15"/>
      <c r="C135" s="141"/>
      <c r="D135" s="516"/>
      <c r="E135" s="572"/>
      <c r="F135" s="455"/>
      <c r="G135" s="18"/>
    </row>
    <row r="136" spans="1:9" ht="20.25" customHeight="1">
      <c r="A136" s="595">
        <v>132</v>
      </c>
      <c r="B136" s="451"/>
      <c r="C136" s="141"/>
      <c r="D136" s="547"/>
      <c r="E136" s="572"/>
      <c r="F136" s="455"/>
      <c r="G136" s="18"/>
    </row>
    <row r="137" spans="1:9" ht="20.25" customHeight="1">
      <c r="A137" s="595">
        <v>133</v>
      </c>
      <c r="B137" s="15"/>
      <c r="C137" s="463"/>
      <c r="D137" s="547"/>
      <c r="E137" s="572"/>
      <c r="F137" s="455"/>
      <c r="G137" s="18"/>
    </row>
    <row r="138" spans="1:9" ht="20.25" customHeight="1">
      <c r="A138" s="595">
        <v>134</v>
      </c>
      <c r="B138" s="451"/>
      <c r="C138" s="463"/>
      <c r="D138" s="547"/>
      <c r="E138" s="572"/>
      <c r="F138" s="455"/>
      <c r="G138" s="18"/>
    </row>
    <row r="139" spans="1:9" ht="20.25" customHeight="1">
      <c r="A139" s="595">
        <v>135</v>
      </c>
      <c r="B139" s="15"/>
      <c r="C139" s="463"/>
      <c r="D139" s="547"/>
      <c r="E139" s="572"/>
      <c r="F139" s="455"/>
      <c r="G139" s="18"/>
    </row>
    <row r="140" spans="1:9" ht="20.25" customHeight="1">
      <c r="A140" s="595">
        <v>136</v>
      </c>
      <c r="B140" s="451"/>
      <c r="C140" s="463"/>
      <c r="D140" s="547"/>
      <c r="E140" s="572"/>
      <c r="F140" s="455"/>
      <c r="G140" s="18"/>
    </row>
    <row r="141" spans="1:9" ht="20.25" customHeight="1">
      <c r="A141" s="595">
        <v>137</v>
      </c>
      <c r="B141" s="15"/>
      <c r="C141" s="598"/>
      <c r="D141" s="547"/>
      <c r="E141" s="572"/>
      <c r="F141" s="455"/>
      <c r="G141" s="18"/>
    </row>
    <row r="142" spans="1:9" ht="20.25" customHeight="1">
      <c r="A142" s="595">
        <v>138</v>
      </c>
      <c r="B142" s="451"/>
      <c r="C142" s="463"/>
      <c r="D142" s="547"/>
      <c r="E142" s="572"/>
      <c r="F142" s="455"/>
      <c r="G142" s="18"/>
    </row>
    <row r="143" spans="1:9" ht="20.25" customHeight="1">
      <c r="A143" s="595">
        <v>139</v>
      </c>
      <c r="B143" s="15"/>
      <c r="C143" s="463"/>
      <c r="D143" s="547"/>
      <c r="E143" s="572"/>
      <c r="F143" s="455"/>
      <c r="G143" s="18"/>
    </row>
    <row r="144" spans="1:9" ht="20.25" customHeight="1">
      <c r="A144" s="595">
        <v>140</v>
      </c>
      <c r="B144" s="451"/>
      <c r="C144" s="463"/>
      <c r="D144" s="547"/>
      <c r="E144" s="572"/>
      <c r="F144" s="455"/>
      <c r="G144" s="18"/>
    </row>
    <row r="145" spans="1:7" ht="20.25" customHeight="1">
      <c r="A145" s="595">
        <v>141</v>
      </c>
      <c r="B145" s="15"/>
      <c r="C145" s="463"/>
      <c r="D145" s="547"/>
      <c r="E145" s="572"/>
      <c r="F145" s="455"/>
      <c r="G145" s="18"/>
    </row>
    <row r="146" spans="1:7" ht="20.25" customHeight="1">
      <c r="A146" s="595">
        <v>142</v>
      </c>
      <c r="B146" s="451"/>
      <c r="C146" s="463"/>
      <c r="D146" s="547"/>
      <c r="E146" s="572"/>
      <c r="F146" s="455"/>
      <c r="G146" s="18"/>
    </row>
    <row r="147" spans="1:7" ht="20.25" customHeight="1">
      <c r="A147" s="595">
        <v>143</v>
      </c>
      <c r="B147" s="15"/>
      <c r="C147" s="463"/>
      <c r="D147" s="547"/>
      <c r="E147" s="572"/>
      <c r="F147" s="455"/>
      <c r="G147" s="18"/>
    </row>
    <row r="148" spans="1:7" ht="20.25" customHeight="1">
      <c r="A148" s="595">
        <v>144</v>
      </c>
      <c r="B148" s="451"/>
      <c r="C148" s="463"/>
      <c r="D148" s="547"/>
      <c r="E148" s="572"/>
      <c r="F148" s="455"/>
      <c r="G148" s="18"/>
    </row>
    <row r="149" spans="1:7" ht="20.25" customHeight="1">
      <c r="A149" s="595">
        <v>145</v>
      </c>
      <c r="B149" s="15"/>
      <c r="C149" s="463"/>
      <c r="D149" s="547"/>
      <c r="E149" s="572"/>
      <c r="F149" s="455"/>
      <c r="G149" s="18"/>
    </row>
    <row r="150" spans="1:7" ht="20.25" customHeight="1">
      <c r="A150" s="595">
        <v>146</v>
      </c>
      <c r="B150" s="451"/>
      <c r="C150" s="463"/>
      <c r="D150" s="547"/>
      <c r="E150" s="572"/>
      <c r="F150" s="455"/>
      <c r="G150" s="18"/>
    </row>
    <row r="151" spans="1:7" ht="20.25" customHeight="1">
      <c r="A151" s="595">
        <v>147</v>
      </c>
      <c r="B151" s="15"/>
      <c r="C151" s="463"/>
      <c r="D151" s="547"/>
      <c r="E151" s="572"/>
      <c r="F151" s="455"/>
      <c r="G151" s="18"/>
    </row>
    <row r="152" spans="1:7" ht="20.25" customHeight="1">
      <c r="A152" s="595">
        <v>148</v>
      </c>
      <c r="B152" s="451"/>
      <c r="C152" s="463"/>
      <c r="D152" s="547"/>
      <c r="E152" s="572"/>
      <c r="F152" s="455"/>
      <c r="G152" s="18"/>
    </row>
    <row r="153" spans="1:7" ht="20.25" customHeight="1">
      <c r="A153" s="595">
        <v>149</v>
      </c>
      <c r="B153" s="15"/>
      <c r="C153" s="463"/>
      <c r="D153" s="547"/>
      <c r="E153" s="572"/>
      <c r="F153" s="455"/>
      <c r="G153" s="18"/>
    </row>
    <row r="154" spans="1:7" ht="20.25" customHeight="1">
      <c r="A154" s="595">
        <v>150</v>
      </c>
      <c r="B154" s="451"/>
      <c r="C154" s="463"/>
      <c r="D154" s="547"/>
      <c r="E154" s="572"/>
      <c r="F154" s="455"/>
      <c r="G154" s="18"/>
    </row>
    <row r="155" spans="1:7" ht="20.25" customHeight="1">
      <c r="A155" s="595">
        <v>151</v>
      </c>
      <c r="B155" s="15"/>
      <c r="C155" s="463"/>
      <c r="D155" s="547"/>
      <c r="E155" s="572"/>
      <c r="F155" s="455"/>
      <c r="G155" s="18"/>
    </row>
    <row r="156" spans="1:7" ht="20.25" customHeight="1">
      <c r="A156" s="595">
        <v>152</v>
      </c>
      <c r="B156" s="451"/>
      <c r="C156" s="463"/>
      <c r="D156" s="547"/>
      <c r="E156" s="572"/>
      <c r="F156" s="455"/>
      <c r="G156" s="18"/>
    </row>
    <row r="157" spans="1:7" ht="20.25" customHeight="1">
      <c r="A157" s="595">
        <v>153</v>
      </c>
      <c r="B157" s="15"/>
      <c r="C157" s="463"/>
      <c r="D157" s="547"/>
      <c r="E157" s="572"/>
      <c r="F157" s="455"/>
      <c r="G157" s="18"/>
    </row>
    <row r="158" spans="1:7" ht="20.25" customHeight="1">
      <c r="A158" s="595">
        <v>154</v>
      </c>
      <c r="B158" s="451"/>
      <c r="C158" s="463"/>
      <c r="D158" s="547"/>
      <c r="E158" s="572"/>
      <c r="F158" s="455"/>
      <c r="G158" s="18"/>
    </row>
    <row r="159" spans="1:7" ht="20.25" customHeight="1">
      <c r="A159" s="595">
        <v>155</v>
      </c>
      <c r="B159" s="15"/>
      <c r="C159" s="463"/>
      <c r="D159" s="547"/>
      <c r="E159" s="572"/>
      <c r="F159" s="455"/>
      <c r="G159" s="18"/>
    </row>
    <row r="160" spans="1:7" ht="20.25" customHeight="1">
      <c r="A160" s="595">
        <v>156</v>
      </c>
      <c r="B160" s="451"/>
      <c r="C160" s="463"/>
      <c r="D160" s="547"/>
      <c r="E160" s="572"/>
      <c r="F160" s="455"/>
      <c r="G160" s="18"/>
    </row>
    <row r="161" spans="1:7" ht="20.25" customHeight="1">
      <c r="A161" s="595">
        <v>157</v>
      </c>
      <c r="B161" s="15"/>
      <c r="C161" s="463"/>
      <c r="D161" s="547"/>
      <c r="E161" s="572"/>
      <c r="F161" s="455"/>
      <c r="G161" s="18"/>
    </row>
    <row r="162" spans="1:7" ht="20.25" customHeight="1">
      <c r="A162" s="595">
        <v>158</v>
      </c>
      <c r="B162" s="451"/>
      <c r="C162" s="463"/>
      <c r="D162" s="547"/>
      <c r="E162" s="572"/>
      <c r="F162" s="455"/>
      <c r="G162" s="18"/>
    </row>
    <row r="163" spans="1:7" ht="20.25" customHeight="1">
      <c r="A163" s="595">
        <v>159</v>
      </c>
      <c r="B163" s="15"/>
      <c r="C163" s="463"/>
      <c r="D163" s="547"/>
      <c r="E163" s="572"/>
      <c r="F163" s="455"/>
      <c r="G163" s="590"/>
    </row>
    <row r="164" spans="1:7" ht="20.25" customHeight="1">
      <c r="A164" s="595">
        <v>160</v>
      </c>
      <c r="B164" s="451"/>
      <c r="C164" s="463"/>
      <c r="D164" s="547"/>
      <c r="E164" s="572"/>
      <c r="F164" s="455"/>
      <c r="G164" s="18"/>
    </row>
    <row r="165" spans="1:7" ht="20.25" customHeight="1">
      <c r="A165" s="595">
        <v>161</v>
      </c>
      <c r="B165" s="15"/>
      <c r="C165" s="463"/>
      <c r="D165" s="547"/>
      <c r="E165" s="572"/>
      <c r="F165" s="455"/>
      <c r="G165" s="18"/>
    </row>
    <row r="166" spans="1:7" ht="20.25" customHeight="1">
      <c r="A166" s="595">
        <v>162</v>
      </c>
      <c r="B166" s="451"/>
      <c r="C166" s="463"/>
      <c r="D166" s="547"/>
      <c r="E166" s="572"/>
      <c r="F166" s="455"/>
      <c r="G166" s="18"/>
    </row>
    <row r="167" spans="1:7" ht="20.25" customHeight="1">
      <c r="A167" s="595">
        <v>163</v>
      </c>
      <c r="B167" s="15"/>
      <c r="C167" s="463"/>
      <c r="D167" s="547"/>
      <c r="E167" s="572"/>
      <c r="F167" s="455"/>
      <c r="G167" s="18"/>
    </row>
    <row r="168" spans="1:7" ht="20.25" customHeight="1">
      <c r="A168" s="595">
        <v>164</v>
      </c>
      <c r="B168" s="451"/>
      <c r="C168" s="463"/>
      <c r="D168" s="547"/>
      <c r="E168" s="572"/>
      <c r="F168" s="455"/>
      <c r="G168" s="18"/>
    </row>
    <row r="169" spans="1:7" ht="20.25" customHeight="1">
      <c r="A169" s="595">
        <v>165</v>
      </c>
      <c r="B169" s="15"/>
      <c r="C169" s="463"/>
      <c r="D169" s="547"/>
      <c r="E169" s="572"/>
      <c r="F169" s="455"/>
      <c r="G169" s="18"/>
    </row>
    <row r="170" spans="1:7" ht="20.25" customHeight="1">
      <c r="A170" s="595">
        <v>166</v>
      </c>
      <c r="B170" s="451"/>
      <c r="C170" s="463"/>
      <c r="D170" s="547"/>
      <c r="E170" s="572"/>
      <c r="F170" s="455"/>
      <c r="G170" s="18"/>
    </row>
    <row r="171" spans="1:7" ht="20.25" customHeight="1">
      <c r="A171" s="595">
        <v>167</v>
      </c>
      <c r="B171" s="15"/>
      <c r="C171" s="463"/>
      <c r="D171" s="547"/>
      <c r="E171" s="572"/>
      <c r="F171" s="455"/>
      <c r="G171" s="18"/>
    </row>
    <row r="172" spans="1:7" ht="20.25" customHeight="1">
      <c r="A172" s="595">
        <v>168</v>
      </c>
      <c r="B172" s="451"/>
      <c r="C172" s="463"/>
      <c r="D172" s="547"/>
      <c r="E172" s="572"/>
      <c r="F172" s="455"/>
      <c r="G172" s="18"/>
    </row>
    <row r="173" spans="1:7" ht="20.25" customHeight="1">
      <c r="A173" s="595">
        <v>169</v>
      </c>
      <c r="B173" s="15"/>
      <c r="C173" s="463"/>
      <c r="D173" s="547"/>
      <c r="E173" s="572"/>
      <c r="F173" s="455"/>
      <c r="G173" s="18"/>
    </row>
    <row r="174" spans="1:7" ht="20.25" customHeight="1">
      <c r="A174" s="595">
        <v>170</v>
      </c>
      <c r="B174" s="451"/>
      <c r="C174" s="463"/>
      <c r="D174" s="547"/>
      <c r="E174" s="572"/>
      <c r="F174" s="455"/>
      <c r="G174" s="18"/>
    </row>
    <row r="175" spans="1:7" ht="20.25" customHeight="1">
      <c r="A175" s="595">
        <v>171</v>
      </c>
      <c r="B175" s="15"/>
      <c r="C175" s="463"/>
      <c r="D175" s="547"/>
      <c r="E175" s="572"/>
      <c r="F175" s="455"/>
      <c r="G175" s="18"/>
    </row>
    <row r="176" spans="1:7" ht="20.25" customHeight="1">
      <c r="A176" s="595">
        <v>172</v>
      </c>
      <c r="B176" s="451"/>
      <c r="C176" s="463"/>
      <c r="D176" s="547"/>
      <c r="E176" s="572"/>
      <c r="F176" s="455"/>
      <c r="G176" s="18"/>
    </row>
    <row r="177" spans="1:7" ht="20.25" customHeight="1">
      <c r="A177" s="595">
        <v>173</v>
      </c>
      <c r="B177" s="15"/>
      <c r="C177" s="599"/>
      <c r="D177" s="600"/>
      <c r="E177" s="572"/>
      <c r="F177" s="455"/>
      <c r="G177" s="18"/>
    </row>
    <row r="178" spans="1:7" ht="20.25" customHeight="1">
      <c r="A178" s="595">
        <v>174</v>
      </c>
      <c r="B178" s="451"/>
      <c r="C178" s="195"/>
      <c r="D178" s="483"/>
      <c r="E178" s="572"/>
      <c r="F178" s="455"/>
      <c r="G178" s="18"/>
    </row>
    <row r="179" spans="1:7" ht="20.25" customHeight="1">
      <c r="A179" s="595">
        <v>175</v>
      </c>
      <c r="B179" s="15"/>
      <c r="C179" s="463"/>
      <c r="D179" s="547"/>
      <c r="E179" s="572"/>
      <c r="F179" s="455"/>
      <c r="G179" s="590"/>
    </row>
    <row r="180" spans="1:7" ht="20.25" customHeight="1">
      <c r="A180" s="595">
        <v>176</v>
      </c>
      <c r="B180" s="451"/>
      <c r="C180" s="463"/>
      <c r="D180" s="547"/>
      <c r="E180" s="572"/>
      <c r="F180" s="455"/>
      <c r="G180" s="18"/>
    </row>
    <row r="181" spans="1:7" ht="20.25" customHeight="1">
      <c r="A181" s="595">
        <v>177</v>
      </c>
      <c r="B181" s="15"/>
      <c r="C181" s="463"/>
      <c r="D181" s="547"/>
      <c r="E181" s="572"/>
      <c r="F181" s="455"/>
      <c r="G181" s="590"/>
    </row>
    <row r="182" spans="1:7" ht="20.25" customHeight="1">
      <c r="A182" s="595">
        <v>178</v>
      </c>
      <c r="B182" s="451"/>
      <c r="C182" s="463"/>
      <c r="D182" s="547"/>
      <c r="E182" s="572"/>
      <c r="F182" s="455"/>
      <c r="G182" s="18"/>
    </row>
    <row r="183" spans="1:7" ht="20.25" customHeight="1">
      <c r="A183" s="595">
        <v>179</v>
      </c>
      <c r="B183" s="15"/>
      <c r="C183" s="463"/>
      <c r="D183" s="547"/>
      <c r="E183" s="572"/>
      <c r="F183" s="455"/>
      <c r="G183" s="590"/>
    </row>
    <row r="184" spans="1:7" ht="20.25" customHeight="1">
      <c r="A184" s="595">
        <v>180</v>
      </c>
      <c r="B184" s="451"/>
      <c r="C184" s="463"/>
      <c r="D184" s="597"/>
      <c r="E184" s="572"/>
      <c r="F184" s="455"/>
      <c r="G184" s="18"/>
    </row>
    <row r="185" spans="1:7" ht="20.25" customHeight="1">
      <c r="A185" s="595">
        <v>181</v>
      </c>
      <c r="B185" s="15"/>
      <c r="C185" s="463"/>
      <c r="D185" s="597"/>
      <c r="E185" s="572"/>
      <c r="F185" s="455"/>
      <c r="G185" s="18"/>
    </row>
    <row r="186" spans="1:7" ht="20.25" customHeight="1">
      <c r="A186" s="595">
        <v>182</v>
      </c>
      <c r="B186" s="451"/>
      <c r="C186" s="463"/>
      <c r="D186" s="597"/>
      <c r="E186" s="572"/>
      <c r="F186" s="455"/>
      <c r="G186" s="18"/>
    </row>
    <row r="187" spans="1:7" ht="20.25" customHeight="1">
      <c r="A187" s="595">
        <v>183</v>
      </c>
      <c r="B187" s="15"/>
      <c r="C187" s="463"/>
      <c r="D187" s="597"/>
      <c r="E187" s="572"/>
      <c r="F187" s="455"/>
      <c r="G187" s="18"/>
    </row>
    <row r="188" spans="1:7" ht="20.25" customHeight="1">
      <c r="A188" s="595">
        <v>184</v>
      </c>
      <c r="B188" s="451"/>
      <c r="C188" s="463"/>
      <c r="D188" s="597"/>
      <c r="E188" s="572"/>
      <c r="F188" s="455"/>
      <c r="G188" s="18"/>
    </row>
    <row r="189" spans="1:7" ht="20.25" customHeight="1">
      <c r="A189" s="595">
        <v>185</v>
      </c>
      <c r="B189" s="15"/>
      <c r="C189" s="463"/>
      <c r="D189" s="597"/>
      <c r="E189" s="572"/>
      <c r="F189" s="455"/>
      <c r="G189" s="18"/>
    </row>
    <row r="190" spans="1:7" ht="20.25" customHeight="1">
      <c r="A190" s="595">
        <v>186</v>
      </c>
      <c r="B190" s="451"/>
      <c r="C190" s="601"/>
      <c r="D190" s="597"/>
      <c r="E190" s="572"/>
      <c r="F190" s="455"/>
      <c r="G190" s="18"/>
    </row>
    <row r="191" spans="1:7" ht="20.25" customHeight="1">
      <c r="A191" s="595">
        <v>187</v>
      </c>
      <c r="B191" s="15"/>
      <c r="C191" s="463"/>
      <c r="D191" s="597"/>
      <c r="E191" s="572"/>
      <c r="F191" s="455"/>
      <c r="G191" s="18"/>
    </row>
    <row r="192" spans="1:7" ht="20.25" customHeight="1">
      <c r="A192" s="595">
        <v>188</v>
      </c>
      <c r="B192" s="451"/>
      <c r="C192" s="463"/>
      <c r="D192" s="597"/>
      <c r="E192" s="572"/>
      <c r="F192" s="455"/>
      <c r="G192" s="18"/>
    </row>
    <row r="193" spans="1:7" ht="20.25" customHeight="1">
      <c r="A193" s="595">
        <v>189</v>
      </c>
      <c r="B193" s="15"/>
      <c r="C193" s="463"/>
      <c r="D193" s="597"/>
      <c r="E193" s="572"/>
      <c r="F193" s="455"/>
      <c r="G193" s="18"/>
    </row>
    <row r="194" spans="1:7" ht="20.25" customHeight="1">
      <c r="A194" s="595">
        <v>190</v>
      </c>
      <c r="B194" s="451"/>
      <c r="C194" s="463"/>
      <c r="D194" s="597"/>
      <c r="E194" s="572"/>
      <c r="F194" s="455"/>
      <c r="G194" s="18"/>
    </row>
    <row r="195" spans="1:7" ht="20.25" customHeight="1">
      <c r="A195" s="595">
        <v>191</v>
      </c>
      <c r="B195" s="15"/>
      <c r="C195" s="141"/>
      <c r="D195" s="597"/>
      <c r="E195" s="184"/>
      <c r="F195" s="455"/>
      <c r="G195" s="18"/>
    </row>
    <row r="196" spans="1:7" ht="20.25" customHeight="1">
      <c r="A196" s="595">
        <v>192</v>
      </c>
      <c r="B196" s="451"/>
      <c r="C196" s="463"/>
      <c r="D196" s="597"/>
      <c r="E196" s="572"/>
      <c r="F196" s="455"/>
      <c r="G196" s="18"/>
    </row>
    <row r="197" spans="1:7" ht="20.25" customHeight="1">
      <c r="A197" s="595">
        <v>193</v>
      </c>
      <c r="B197" s="15"/>
      <c r="C197" s="195"/>
      <c r="D197" s="4"/>
      <c r="E197" s="572"/>
      <c r="F197" s="455"/>
      <c r="G197" s="18"/>
    </row>
    <row r="198" spans="1:7" ht="20.25" customHeight="1">
      <c r="A198" s="595">
        <v>194</v>
      </c>
      <c r="B198" s="451"/>
      <c r="C198" s="195"/>
      <c r="D198" s="547"/>
      <c r="E198" s="572"/>
      <c r="F198" s="455"/>
      <c r="G198" s="18"/>
    </row>
    <row r="199" spans="1:7" ht="20.25" customHeight="1">
      <c r="A199" s="595">
        <v>195</v>
      </c>
      <c r="B199" s="15"/>
      <c r="C199" s="195"/>
      <c r="D199" s="547"/>
      <c r="E199" s="572"/>
      <c r="F199" s="455"/>
      <c r="G199" s="18"/>
    </row>
    <row r="200" spans="1:7" ht="20.25" customHeight="1">
      <c r="A200" s="595">
        <v>196</v>
      </c>
      <c r="B200" s="451"/>
      <c r="C200" s="531"/>
      <c r="D200" s="547"/>
      <c r="E200" s="572"/>
      <c r="F200" s="455"/>
      <c r="G200" s="18"/>
    </row>
    <row r="201" spans="1:7" ht="20.25" customHeight="1">
      <c r="A201" s="595">
        <v>197</v>
      </c>
      <c r="B201" s="15"/>
      <c r="C201" s="141"/>
      <c r="D201" s="547"/>
      <c r="E201" s="572"/>
      <c r="F201" s="455"/>
      <c r="G201" s="18"/>
    </row>
    <row r="202" spans="1:7" ht="20.25" customHeight="1">
      <c r="A202" s="595">
        <v>198</v>
      </c>
      <c r="B202" s="451"/>
      <c r="C202" s="141"/>
      <c r="D202" s="597"/>
      <c r="E202" s="572"/>
      <c r="F202" s="455"/>
      <c r="G202" s="18"/>
    </row>
    <row r="203" spans="1:7" ht="20.25" customHeight="1">
      <c r="A203" s="595">
        <v>199</v>
      </c>
      <c r="B203" s="15"/>
      <c r="C203" s="602"/>
      <c r="D203" s="597"/>
      <c r="E203" s="572"/>
      <c r="F203" s="455"/>
      <c r="G203" s="18"/>
    </row>
    <row r="204" spans="1:7" ht="20.25" customHeight="1">
      <c r="A204" s="595">
        <v>200</v>
      </c>
      <c r="B204" s="451"/>
      <c r="C204" s="464"/>
      <c r="D204" s="547"/>
      <c r="E204" s="572"/>
      <c r="F204" s="455"/>
      <c r="G204" s="18"/>
    </row>
    <row r="205" spans="1:7" ht="20.25" customHeight="1">
      <c r="A205" s="595">
        <v>201</v>
      </c>
      <c r="B205" s="15"/>
      <c r="C205" s="603"/>
      <c r="D205" s="597"/>
      <c r="E205" s="572"/>
      <c r="F205" s="455"/>
      <c r="G205" s="18"/>
    </row>
    <row r="206" spans="1:7" ht="20.25" customHeight="1">
      <c r="A206" s="595">
        <v>202</v>
      </c>
      <c r="B206" s="451"/>
      <c r="C206" s="141"/>
      <c r="D206" s="547"/>
      <c r="E206" s="570"/>
      <c r="F206" s="455"/>
      <c r="G206" s="18"/>
    </row>
    <row r="207" spans="1:7" ht="20.25" customHeight="1">
      <c r="A207" s="595">
        <v>203</v>
      </c>
      <c r="B207" s="15"/>
      <c r="C207" s="141"/>
      <c r="D207" s="61"/>
      <c r="E207" s="570"/>
      <c r="F207" s="591"/>
      <c r="G207" s="18"/>
    </row>
    <row r="208" spans="1:7" ht="20.25" customHeight="1">
      <c r="A208" s="595">
        <v>204</v>
      </c>
      <c r="B208" s="451"/>
      <c r="C208" s="463"/>
      <c r="D208" s="597"/>
      <c r="E208" s="184"/>
      <c r="F208" s="456"/>
      <c r="G208" s="18"/>
    </row>
    <row r="209" spans="1:7" ht="20.25" customHeight="1">
      <c r="A209" s="595">
        <v>205</v>
      </c>
      <c r="B209" s="15"/>
      <c r="C209" s="464"/>
      <c r="D209" s="547"/>
      <c r="E209" s="572"/>
      <c r="F209" s="591"/>
      <c r="G209" s="18"/>
    </row>
    <row r="210" spans="1:7" ht="20.25" customHeight="1">
      <c r="A210" s="595">
        <v>206</v>
      </c>
      <c r="B210" s="451"/>
      <c r="C210" s="141"/>
      <c r="D210" s="597"/>
      <c r="E210" s="184"/>
      <c r="F210" s="591"/>
      <c r="G210" s="18"/>
    </row>
    <row r="211" spans="1:7" ht="20.25" customHeight="1">
      <c r="A211" s="595">
        <v>207</v>
      </c>
      <c r="B211" s="15"/>
      <c r="C211" s="512"/>
      <c r="D211" s="547"/>
      <c r="E211" s="572"/>
      <c r="F211" s="591"/>
      <c r="G211" s="18"/>
    </row>
    <row r="212" spans="1:7" ht="20.25" customHeight="1">
      <c r="A212" s="595">
        <v>208</v>
      </c>
      <c r="B212" s="451"/>
      <c r="C212" s="604"/>
      <c r="D212" s="520"/>
      <c r="E212" s="572"/>
      <c r="F212" s="591"/>
      <c r="G212" s="18"/>
    </row>
    <row r="213" spans="1:7" ht="20.25" customHeight="1">
      <c r="A213" s="595">
        <v>209</v>
      </c>
      <c r="B213" s="15"/>
      <c r="C213" s="464"/>
      <c r="D213" s="597"/>
      <c r="E213" s="572"/>
      <c r="F213" s="591"/>
      <c r="G213" s="18"/>
    </row>
    <row r="214" spans="1:7" ht="20.25" customHeight="1">
      <c r="A214" s="595">
        <v>210</v>
      </c>
      <c r="B214" s="451"/>
      <c r="C214" s="141"/>
      <c r="D214" s="597"/>
      <c r="E214" s="572"/>
      <c r="F214" s="591"/>
      <c r="G214" s="18"/>
    </row>
    <row r="215" spans="1:7" ht="20.25" customHeight="1">
      <c r="A215" s="595">
        <v>211</v>
      </c>
      <c r="B215" s="15"/>
      <c r="C215" s="464"/>
      <c r="D215" s="547"/>
      <c r="E215" s="572"/>
      <c r="F215" s="591"/>
      <c r="G215" s="18"/>
    </row>
    <row r="216" spans="1:7" ht="20.25" customHeight="1">
      <c r="A216" s="595">
        <v>212</v>
      </c>
      <c r="B216" s="451"/>
      <c r="C216" s="463"/>
      <c r="D216" s="547"/>
      <c r="E216" s="572"/>
      <c r="F216" s="591"/>
      <c r="G216" s="18"/>
    </row>
    <row r="217" spans="1:7" ht="20.25" customHeight="1">
      <c r="A217" s="595">
        <v>213</v>
      </c>
      <c r="B217" s="15"/>
      <c r="C217" s="464"/>
      <c r="D217" s="547"/>
      <c r="E217" s="572"/>
      <c r="F217" s="591"/>
      <c r="G217" s="18"/>
    </row>
    <row r="218" spans="1:7" ht="20.25" customHeight="1">
      <c r="A218" s="595">
        <v>214</v>
      </c>
      <c r="B218" s="451"/>
      <c r="C218" s="464"/>
      <c r="D218" s="547"/>
      <c r="E218" s="572"/>
      <c r="F218" s="591"/>
      <c r="G218" s="18"/>
    </row>
    <row r="219" spans="1:7" ht="20.25" customHeight="1">
      <c r="A219" s="595">
        <v>215</v>
      </c>
      <c r="B219" s="15"/>
      <c r="C219" s="464"/>
      <c r="D219" s="547"/>
      <c r="E219" s="572"/>
      <c r="F219" s="591"/>
      <c r="G219" s="18"/>
    </row>
    <row r="220" spans="1:7" ht="20.25" customHeight="1">
      <c r="A220" s="595">
        <v>216</v>
      </c>
      <c r="B220" s="451"/>
      <c r="C220" s="463"/>
      <c r="D220" s="547"/>
      <c r="E220" s="572"/>
      <c r="F220" s="591"/>
      <c r="G220" s="18"/>
    </row>
    <row r="221" spans="1:7" ht="20.25" customHeight="1">
      <c r="A221" s="595">
        <v>217</v>
      </c>
      <c r="B221" s="15"/>
      <c r="C221" s="517"/>
      <c r="D221" s="600"/>
      <c r="E221" s="572"/>
      <c r="F221" s="591"/>
      <c r="G221" s="18"/>
    </row>
    <row r="222" spans="1:7" ht="20.25" customHeight="1">
      <c r="A222" s="595">
        <v>218</v>
      </c>
      <c r="B222" s="451"/>
      <c r="C222" s="464"/>
      <c r="D222" s="520"/>
      <c r="E222" s="572"/>
      <c r="F222" s="591"/>
      <c r="G222" s="18"/>
    </row>
    <row r="223" spans="1:7" ht="20.25" customHeight="1">
      <c r="A223" s="595">
        <v>219</v>
      </c>
      <c r="B223" s="15"/>
      <c r="C223" s="195"/>
      <c r="D223" s="547"/>
      <c r="E223" s="570"/>
      <c r="F223" s="591"/>
      <c r="G223" s="18"/>
    </row>
    <row r="224" spans="1:7" ht="20.25" customHeight="1">
      <c r="A224" s="595">
        <v>220</v>
      </c>
      <c r="B224" s="451"/>
      <c r="C224" s="195"/>
      <c r="D224" s="547"/>
      <c r="E224" s="136"/>
      <c r="F224" s="591"/>
      <c r="G224" s="18"/>
    </row>
    <row r="225" spans="1:7" ht="20.25" customHeight="1">
      <c r="A225" s="595">
        <v>221</v>
      </c>
      <c r="B225" s="15"/>
      <c r="C225" s="195"/>
      <c r="D225" s="547"/>
      <c r="E225" s="570"/>
      <c r="F225" s="591"/>
      <c r="G225" s="18"/>
    </row>
    <row r="226" spans="1:7" ht="20.25" customHeight="1">
      <c r="A226" s="595">
        <v>222</v>
      </c>
      <c r="B226" s="451"/>
      <c r="C226" s="195"/>
      <c r="D226" s="547"/>
      <c r="E226" s="136"/>
      <c r="F226" s="591"/>
      <c r="G226" s="18"/>
    </row>
    <row r="227" spans="1:7" ht="20.25" customHeight="1">
      <c r="A227" s="595">
        <v>223</v>
      </c>
      <c r="B227" s="15"/>
      <c r="C227" s="141"/>
      <c r="D227" s="605"/>
      <c r="E227" s="570"/>
      <c r="F227" s="591"/>
      <c r="G227" s="18"/>
    </row>
    <row r="228" spans="1:7" ht="20.25" customHeight="1">
      <c r="A228" s="595">
        <v>224</v>
      </c>
      <c r="B228" s="451"/>
      <c r="C228" s="464"/>
      <c r="D228" s="597"/>
      <c r="E228" s="572"/>
      <c r="F228" s="591"/>
      <c r="G228" s="18"/>
    </row>
    <row r="229" spans="1:7" ht="20.25" customHeight="1">
      <c r="A229" s="595">
        <v>225</v>
      </c>
      <c r="B229" s="15"/>
      <c r="C229" s="513"/>
      <c r="D229" s="18"/>
      <c r="E229" s="136"/>
      <c r="F229" s="591"/>
      <c r="G229" s="18"/>
    </row>
    <row r="230" spans="1:7" ht="20.25" customHeight="1">
      <c r="A230" s="595">
        <v>226</v>
      </c>
      <c r="B230" s="451"/>
      <c r="C230" s="513"/>
      <c r="D230" s="18"/>
      <c r="E230" s="570"/>
      <c r="F230" s="591"/>
      <c r="G230" s="18"/>
    </row>
    <row r="231" spans="1:7" ht="20.25" customHeight="1">
      <c r="A231" s="595">
        <v>227</v>
      </c>
      <c r="B231" s="15"/>
      <c r="C231" s="513"/>
      <c r="D231" s="18"/>
      <c r="E231" s="570"/>
      <c r="F231" s="591"/>
      <c r="G231" s="18"/>
    </row>
    <row r="232" spans="1:7" ht="20.25" customHeight="1">
      <c r="A232" s="595">
        <v>228</v>
      </c>
      <c r="B232" s="451"/>
      <c r="C232" s="513"/>
      <c r="D232" s="18"/>
      <c r="E232" s="570"/>
      <c r="F232" s="591"/>
      <c r="G232" s="18"/>
    </row>
    <row r="233" spans="1:7" ht="20.25" customHeight="1">
      <c r="A233" s="595">
        <v>229</v>
      </c>
      <c r="B233" s="15"/>
      <c r="C233" s="513"/>
      <c r="D233" s="18"/>
      <c r="E233" s="570"/>
      <c r="F233" s="591"/>
      <c r="G233" s="18"/>
    </row>
    <row r="234" spans="1:7" ht="20.25" customHeight="1">
      <c r="A234" s="595">
        <v>230</v>
      </c>
      <c r="B234" s="451"/>
      <c r="C234" s="513"/>
      <c r="D234" s="18"/>
      <c r="E234" s="570"/>
      <c r="F234" s="591"/>
      <c r="G234" s="18"/>
    </row>
    <row r="235" spans="1:7" ht="20.25" customHeight="1">
      <c r="A235" s="595">
        <v>231</v>
      </c>
      <c r="B235" s="15"/>
      <c r="C235" s="513"/>
      <c r="D235" s="18"/>
      <c r="E235" s="570"/>
      <c r="F235" s="591"/>
      <c r="G235" s="18"/>
    </row>
    <row r="236" spans="1:7" ht="20.25" customHeight="1">
      <c r="A236" s="595">
        <v>232</v>
      </c>
      <c r="B236" s="451"/>
      <c r="C236" s="513"/>
      <c r="D236" s="18"/>
      <c r="E236" s="570"/>
      <c r="F236" s="591"/>
      <c r="G236" s="18"/>
    </row>
    <row r="237" spans="1:7" ht="20.25" customHeight="1">
      <c r="A237" s="595">
        <v>233</v>
      </c>
      <c r="B237" s="15"/>
      <c r="C237" s="513"/>
      <c r="D237" s="18"/>
      <c r="E237" s="570"/>
      <c r="F237" s="591"/>
      <c r="G237" s="18"/>
    </row>
    <row r="238" spans="1:7" ht="20.25" customHeight="1">
      <c r="A238" s="595">
        <v>234</v>
      </c>
      <c r="B238" s="451"/>
      <c r="C238" s="606"/>
      <c r="D238" s="14"/>
      <c r="E238" s="570"/>
      <c r="F238" s="591"/>
      <c r="G238" s="18"/>
    </row>
    <row r="239" spans="1:7" ht="20.25" customHeight="1">
      <c r="A239" s="595">
        <v>235</v>
      </c>
      <c r="B239" s="15"/>
      <c r="C239" s="513"/>
      <c r="D239" s="14"/>
      <c r="E239" s="570"/>
      <c r="F239" s="591"/>
      <c r="G239" s="18"/>
    </row>
    <row r="240" spans="1:7" ht="20.25" customHeight="1">
      <c r="A240" s="595">
        <v>236</v>
      </c>
      <c r="B240" s="451"/>
      <c r="C240" s="607"/>
      <c r="D240" s="14"/>
      <c r="E240" s="572"/>
      <c r="F240" s="591"/>
      <c r="G240" s="18"/>
    </row>
    <row r="241" spans="1:7" ht="20.25" customHeight="1">
      <c r="A241" s="595">
        <v>237</v>
      </c>
      <c r="B241" s="15"/>
      <c r="C241" s="141"/>
      <c r="D241" s="14"/>
      <c r="E241" s="570"/>
      <c r="F241" s="591"/>
      <c r="G241" s="18"/>
    </row>
    <row r="242" spans="1:7" ht="20.25" customHeight="1">
      <c r="A242" s="595">
        <v>238</v>
      </c>
      <c r="B242" s="451"/>
      <c r="C242" s="559"/>
      <c r="D242" s="547"/>
      <c r="E242" s="136"/>
      <c r="F242" s="591"/>
      <c r="G242" s="18"/>
    </row>
    <row r="243" spans="1:7" ht="20.25" customHeight="1">
      <c r="A243" s="595">
        <v>239</v>
      </c>
      <c r="B243" s="15"/>
      <c r="C243" s="608"/>
      <c r="D243" s="547"/>
      <c r="E243" s="570"/>
      <c r="F243" s="591"/>
      <c r="G243" s="18"/>
    </row>
    <row r="244" spans="1:7" ht="20.25" customHeight="1">
      <c r="A244" s="595">
        <v>240</v>
      </c>
      <c r="B244" s="451"/>
      <c r="C244" s="512"/>
      <c r="D244" s="547"/>
      <c r="E244" s="136"/>
      <c r="F244" s="591"/>
      <c r="G244" s="18"/>
    </row>
    <row r="245" spans="1:7" ht="20.25" customHeight="1">
      <c r="A245" s="595">
        <v>241</v>
      </c>
      <c r="B245" s="15"/>
      <c r="C245" s="513"/>
      <c r="D245" s="18"/>
      <c r="E245" s="570"/>
      <c r="F245" s="591"/>
      <c r="G245" s="18"/>
    </row>
    <row r="246" spans="1:7" ht="20.25" customHeight="1">
      <c r="A246" s="595">
        <v>242</v>
      </c>
      <c r="B246" s="451"/>
      <c r="C246" s="195"/>
      <c r="D246" s="14"/>
      <c r="E246" s="570"/>
      <c r="F246" s="591"/>
      <c r="G246" s="18"/>
    </row>
    <row r="247" spans="1:7" ht="20.25" customHeight="1">
      <c r="A247" s="595">
        <v>243</v>
      </c>
      <c r="B247" s="15"/>
      <c r="C247" s="592"/>
      <c r="D247" s="14"/>
      <c r="E247" s="136"/>
      <c r="F247" s="591"/>
      <c r="G247" s="18"/>
    </row>
    <row r="248" spans="1:7" ht="20.25" customHeight="1">
      <c r="A248" s="595">
        <v>244</v>
      </c>
      <c r="B248" s="451"/>
      <c r="C248" s="195"/>
      <c r="D248" s="14"/>
      <c r="E248" s="570"/>
      <c r="F248" s="591"/>
      <c r="G248" s="18"/>
    </row>
    <row r="249" spans="1:7" ht="20.25" customHeight="1">
      <c r="A249" s="595">
        <v>245</v>
      </c>
      <c r="B249" s="15"/>
      <c r="C249" s="463"/>
      <c r="D249" s="597"/>
      <c r="E249" s="572"/>
      <c r="F249" s="591"/>
      <c r="G249" s="18"/>
    </row>
    <row r="250" spans="1:7" ht="20.25" customHeight="1">
      <c r="A250" s="595">
        <v>246</v>
      </c>
      <c r="B250" s="451"/>
      <c r="C250" s="513"/>
      <c r="D250" s="14"/>
      <c r="E250" s="572"/>
      <c r="F250" s="591"/>
      <c r="G250" s="18"/>
    </row>
    <row r="251" spans="1:7" ht="20.25" customHeight="1">
      <c r="A251" s="595">
        <v>247</v>
      </c>
      <c r="B251" s="15"/>
      <c r="C251" s="559"/>
      <c r="D251" s="547"/>
      <c r="E251" s="572"/>
      <c r="F251" s="591"/>
      <c r="G251" s="18"/>
    </row>
    <row r="252" spans="1:7" ht="20.25" customHeight="1">
      <c r="A252" s="595">
        <v>248</v>
      </c>
      <c r="B252" s="451"/>
      <c r="C252" s="141"/>
      <c r="D252" s="547"/>
      <c r="E252" s="572"/>
      <c r="F252" s="591"/>
      <c r="G252" s="18"/>
    </row>
    <row r="253" spans="1:7" ht="20.25" customHeight="1">
      <c r="A253" s="595">
        <v>249</v>
      </c>
      <c r="B253" s="15"/>
      <c r="C253" s="513"/>
      <c r="D253" s="14"/>
      <c r="E253" s="570"/>
      <c r="F253" s="591"/>
      <c r="G253" s="18"/>
    </row>
    <row r="254" spans="1:7" ht="20.25" customHeight="1">
      <c r="A254" s="595">
        <v>250</v>
      </c>
      <c r="B254" s="451"/>
      <c r="C254" s="609"/>
      <c r="D254" s="590"/>
      <c r="E254" s="570"/>
      <c r="F254" s="591"/>
      <c r="G254" s="18"/>
    </row>
    <row r="255" spans="1:7" ht="20.25" customHeight="1">
      <c r="A255" s="595">
        <v>251</v>
      </c>
      <c r="B255" s="15"/>
      <c r="C255" s="141"/>
      <c r="D255" s="516"/>
      <c r="E255" s="572"/>
      <c r="F255" s="591"/>
      <c r="G255" s="18"/>
    </row>
    <row r="256" spans="1:7" ht="20.25" customHeight="1">
      <c r="A256" s="595">
        <v>252</v>
      </c>
      <c r="B256" s="451"/>
      <c r="C256" s="513"/>
      <c r="D256" s="18"/>
      <c r="E256" s="572"/>
      <c r="F256" s="591"/>
      <c r="G256" s="18"/>
    </row>
    <row r="257" spans="1:7" ht="20.25" customHeight="1">
      <c r="A257" s="595">
        <v>253</v>
      </c>
      <c r="B257" s="15"/>
      <c r="C257" s="513"/>
      <c r="D257" s="610"/>
      <c r="E257" s="570"/>
      <c r="F257" s="591"/>
      <c r="G257" s="18"/>
    </row>
    <row r="258" spans="1:7" ht="20.25" customHeight="1">
      <c r="A258" s="595">
        <v>254</v>
      </c>
      <c r="B258" s="451"/>
      <c r="C258" s="513"/>
      <c r="D258" s="18"/>
      <c r="E258" s="572"/>
      <c r="F258" s="591"/>
      <c r="G258" s="18"/>
    </row>
    <row r="259" spans="1:7" ht="20.25" customHeight="1">
      <c r="A259" s="595">
        <v>255</v>
      </c>
      <c r="B259" s="15"/>
      <c r="C259" s="464"/>
      <c r="D259" s="520"/>
      <c r="E259" s="572"/>
      <c r="F259" s="591"/>
      <c r="G259" s="18"/>
    </row>
    <row r="260" spans="1:7" ht="20.25" customHeight="1">
      <c r="A260" s="595">
        <v>256</v>
      </c>
      <c r="B260" s="451"/>
      <c r="C260" s="588"/>
      <c r="D260" s="14"/>
      <c r="E260" s="570"/>
      <c r="F260" s="591"/>
      <c r="G260" s="18"/>
    </row>
    <row r="261" spans="1:7" ht="20.25" customHeight="1">
      <c r="A261" s="595">
        <v>257</v>
      </c>
      <c r="B261" s="15"/>
      <c r="C261" s="611"/>
      <c r="D261" s="516"/>
      <c r="E261" s="570"/>
      <c r="F261" s="591"/>
      <c r="G261" s="18"/>
    </row>
    <row r="262" spans="1:7" ht="20.25" customHeight="1">
      <c r="A262" s="595">
        <v>258</v>
      </c>
      <c r="B262" s="451"/>
      <c r="C262" s="141"/>
      <c r="D262" s="547"/>
      <c r="E262" s="570"/>
      <c r="F262" s="591"/>
      <c r="G262" s="18"/>
    </row>
    <row r="263" spans="1:7" ht="20.25" customHeight="1">
      <c r="A263" s="595">
        <v>259</v>
      </c>
      <c r="B263" s="15"/>
      <c r="C263" s="513"/>
      <c r="D263" s="18"/>
      <c r="E263" s="572"/>
      <c r="F263" s="591"/>
      <c r="G263" s="18"/>
    </row>
    <row r="264" spans="1:7" ht="20.25" customHeight="1">
      <c r="A264" s="595">
        <v>260</v>
      </c>
      <c r="B264" s="451"/>
      <c r="C264" s="141"/>
      <c r="D264" s="61"/>
      <c r="E264" s="570"/>
      <c r="F264" s="591"/>
      <c r="G264" s="18"/>
    </row>
    <row r="265" spans="1:7" ht="20.25" customHeight="1">
      <c r="A265" s="595">
        <v>261</v>
      </c>
      <c r="B265" s="15"/>
      <c r="C265" s="141"/>
      <c r="D265" s="597"/>
      <c r="E265" s="570"/>
      <c r="F265" s="591"/>
      <c r="G265" s="18"/>
    </row>
    <row r="266" spans="1:7" ht="20.25" customHeight="1">
      <c r="A266" s="595">
        <v>262</v>
      </c>
      <c r="B266" s="451"/>
      <c r="C266" s="195"/>
      <c r="D266" s="4"/>
      <c r="E266" s="572"/>
      <c r="F266" s="591"/>
      <c r="G266" s="18"/>
    </row>
    <row r="267" spans="1:7" ht="20.25" customHeight="1">
      <c r="A267" s="595">
        <v>263</v>
      </c>
      <c r="B267" s="15"/>
      <c r="C267" s="195"/>
      <c r="D267" s="14"/>
      <c r="E267" s="570"/>
      <c r="F267" s="591"/>
      <c r="G267" s="18"/>
    </row>
    <row r="268" spans="1:7" ht="20.25" customHeight="1">
      <c r="A268" s="595">
        <v>264</v>
      </c>
      <c r="B268" s="451"/>
      <c r="C268" s="141"/>
      <c r="D268" s="4"/>
      <c r="E268" s="572"/>
      <c r="F268" s="591"/>
      <c r="G268" s="18"/>
    </row>
    <row r="269" spans="1:7" ht="20.25" customHeight="1">
      <c r="A269" s="595">
        <v>265</v>
      </c>
      <c r="B269" s="15"/>
      <c r="C269" s="513"/>
      <c r="D269" s="516"/>
      <c r="E269" s="572"/>
      <c r="F269" s="591"/>
      <c r="G269" s="18"/>
    </row>
    <row r="270" spans="1:7" ht="20.25" customHeight="1">
      <c r="A270" s="595">
        <v>266</v>
      </c>
      <c r="B270" s="451">
        <v>8252</v>
      </c>
      <c r="C270" s="592"/>
      <c r="D270" s="18"/>
      <c r="E270" s="572"/>
      <c r="F270" s="591"/>
      <c r="G270" s="18"/>
    </row>
    <row r="271" spans="1:7" ht="20.25" customHeight="1">
      <c r="A271" s="595">
        <v>267</v>
      </c>
      <c r="B271" s="15">
        <v>8253</v>
      </c>
      <c r="C271" s="592"/>
      <c r="D271" s="18"/>
      <c r="E271" s="572"/>
      <c r="F271" s="591"/>
      <c r="G271" s="18"/>
    </row>
    <row r="272" spans="1:7" ht="20.25" customHeight="1">
      <c r="A272" s="595">
        <v>268</v>
      </c>
      <c r="B272" s="451">
        <v>8254</v>
      </c>
      <c r="C272" s="592"/>
      <c r="D272" s="18"/>
      <c r="E272" s="572"/>
      <c r="F272" s="591"/>
      <c r="G272" s="18"/>
    </row>
    <row r="273" spans="1:7" ht="20.25" customHeight="1">
      <c r="A273" s="595">
        <v>269</v>
      </c>
      <c r="B273" s="15">
        <v>8255</v>
      </c>
      <c r="C273" s="592"/>
      <c r="D273" s="18"/>
      <c r="E273" s="572"/>
      <c r="F273" s="591"/>
      <c r="G273" s="18"/>
    </row>
    <row r="274" spans="1:7" ht="20.25" customHeight="1">
      <c r="A274" s="595">
        <v>270</v>
      </c>
      <c r="B274" s="451">
        <v>8256</v>
      </c>
      <c r="C274" s="592"/>
      <c r="D274" s="18"/>
      <c r="E274" s="572"/>
      <c r="F274" s="591"/>
      <c r="G274" s="18"/>
    </row>
    <row r="275" spans="1:7" ht="20.25" customHeight="1">
      <c r="A275" s="595">
        <v>271</v>
      </c>
      <c r="B275" s="15">
        <v>8257</v>
      </c>
      <c r="C275" s="592"/>
      <c r="D275" s="18"/>
      <c r="E275" s="572"/>
      <c r="F275" s="591"/>
      <c r="G275" s="18"/>
    </row>
    <row r="276" spans="1:7" ht="20.25" customHeight="1">
      <c r="A276" s="595">
        <v>272</v>
      </c>
      <c r="B276" s="451">
        <v>8258</v>
      </c>
      <c r="C276" s="592"/>
      <c r="D276" s="18"/>
      <c r="E276" s="572"/>
      <c r="F276" s="591"/>
      <c r="G276" s="18"/>
    </row>
    <row r="277" spans="1:7" ht="20.25" customHeight="1">
      <c r="A277" s="595">
        <v>273</v>
      </c>
      <c r="B277" s="15">
        <v>8259</v>
      </c>
      <c r="C277" s="592"/>
      <c r="D277" s="18"/>
      <c r="E277" s="572"/>
      <c r="F277" s="591"/>
      <c r="G277" s="18"/>
    </row>
    <row r="278" spans="1:7" ht="20.25" customHeight="1">
      <c r="A278" s="595">
        <v>274</v>
      </c>
      <c r="B278" s="451">
        <v>8260</v>
      </c>
      <c r="C278" s="592"/>
      <c r="D278" s="18"/>
      <c r="E278" s="572"/>
      <c r="F278" s="591"/>
      <c r="G278" s="18"/>
    </row>
    <row r="279" spans="1:7" ht="20.25" customHeight="1">
      <c r="A279" s="595">
        <v>275</v>
      </c>
      <c r="B279" s="15">
        <v>8261</v>
      </c>
      <c r="C279" s="592"/>
      <c r="D279" s="18"/>
      <c r="E279" s="572"/>
      <c r="F279" s="591"/>
      <c r="G279" s="18"/>
    </row>
    <row r="280" spans="1:7" ht="20.25" customHeight="1">
      <c r="A280" s="595">
        <v>276</v>
      </c>
      <c r="B280" s="451">
        <v>8262</v>
      </c>
      <c r="C280" s="592"/>
      <c r="D280" s="18"/>
      <c r="E280" s="572"/>
      <c r="F280" s="591"/>
      <c r="G280" s="18"/>
    </row>
    <row r="281" spans="1:7" ht="20.25" customHeight="1">
      <c r="A281" s="595">
        <v>277</v>
      </c>
      <c r="B281" s="15">
        <v>8263</v>
      </c>
      <c r="C281" s="592"/>
      <c r="D281" s="18"/>
      <c r="E281" s="572"/>
      <c r="F281" s="591"/>
      <c r="G281" s="18"/>
    </row>
    <row r="282" spans="1:7" ht="20.25" customHeight="1">
      <c r="A282" s="595">
        <v>278</v>
      </c>
      <c r="B282" s="451">
        <v>8264</v>
      </c>
      <c r="C282" s="592"/>
      <c r="D282" s="18"/>
      <c r="E282" s="572"/>
      <c r="F282" s="591"/>
      <c r="G282" s="18"/>
    </row>
    <row r="283" spans="1:7" ht="20.25" customHeight="1">
      <c r="A283" s="595">
        <v>279</v>
      </c>
      <c r="B283" s="15">
        <v>8265</v>
      </c>
      <c r="C283" s="592"/>
      <c r="D283" s="18"/>
      <c r="E283" s="572"/>
      <c r="F283" s="591"/>
      <c r="G283" s="18"/>
    </row>
    <row r="284" spans="1:7" ht="20.25" customHeight="1">
      <c r="A284" s="595">
        <v>280</v>
      </c>
      <c r="B284" s="451">
        <v>8266</v>
      </c>
      <c r="C284" s="592"/>
      <c r="D284" s="18"/>
      <c r="E284" s="572"/>
      <c r="F284" s="591"/>
      <c r="G284" s="18"/>
    </row>
    <row r="285" spans="1:7" ht="20.25" customHeight="1">
      <c r="A285" s="595">
        <v>281</v>
      </c>
      <c r="B285" s="15">
        <v>8267</v>
      </c>
      <c r="C285" s="592"/>
      <c r="D285" s="18"/>
      <c r="E285" s="572"/>
      <c r="F285" s="591"/>
      <c r="G285" s="18"/>
    </row>
    <row r="286" spans="1:7" ht="20.25" customHeight="1">
      <c r="A286" s="595">
        <v>282</v>
      </c>
      <c r="B286" s="451">
        <v>8268</v>
      </c>
      <c r="C286" s="592"/>
      <c r="D286" s="18"/>
      <c r="E286" s="572"/>
      <c r="F286" s="591"/>
      <c r="G286" s="18"/>
    </row>
    <row r="287" spans="1:7" ht="20.25" customHeight="1">
      <c r="A287" s="595">
        <v>283</v>
      </c>
      <c r="B287" s="15">
        <v>8269</v>
      </c>
      <c r="C287" s="592"/>
      <c r="D287" s="18"/>
      <c r="E287" s="572"/>
      <c r="F287" s="591"/>
      <c r="G287" s="18"/>
    </row>
    <row r="288" spans="1:7" ht="20.25" customHeight="1">
      <c r="A288" s="595">
        <v>284</v>
      </c>
      <c r="B288" s="451">
        <v>8270</v>
      </c>
      <c r="C288" s="592"/>
      <c r="D288" s="18"/>
      <c r="E288" s="572"/>
      <c r="F288" s="591"/>
      <c r="G288" s="18"/>
    </row>
    <row r="289" spans="1:7" ht="20.25" customHeight="1">
      <c r="A289" s="595">
        <v>285</v>
      </c>
      <c r="B289" s="15">
        <v>8271</v>
      </c>
      <c r="C289" s="592"/>
      <c r="D289" s="18"/>
      <c r="E289" s="572"/>
      <c r="F289" s="591"/>
      <c r="G289" s="18"/>
    </row>
    <row r="290" spans="1:7" ht="20.25" customHeight="1">
      <c r="A290" s="595">
        <v>286</v>
      </c>
      <c r="B290" s="451">
        <v>8272</v>
      </c>
      <c r="C290" s="592"/>
      <c r="D290" s="18"/>
      <c r="E290" s="572"/>
      <c r="F290" s="591"/>
      <c r="G290" s="18"/>
    </row>
    <row r="291" spans="1:7" ht="20.25" customHeight="1">
      <c r="A291" s="595">
        <v>287</v>
      </c>
      <c r="B291" s="15">
        <v>8273</v>
      </c>
      <c r="C291" s="592"/>
      <c r="D291" s="18"/>
      <c r="E291" s="572"/>
      <c r="F291" s="591"/>
      <c r="G291" s="18"/>
    </row>
    <row r="292" spans="1:7" ht="20.25" customHeight="1">
      <c r="A292" s="595">
        <v>288</v>
      </c>
      <c r="B292" s="451">
        <v>8274</v>
      </c>
      <c r="C292" s="592"/>
      <c r="D292" s="18"/>
      <c r="E292" s="572"/>
      <c r="F292" s="591"/>
      <c r="G292" s="18"/>
    </row>
    <row r="293" spans="1:7" ht="20.25" customHeight="1">
      <c r="A293" s="595">
        <v>289</v>
      </c>
      <c r="B293" s="15">
        <v>8275</v>
      </c>
      <c r="C293" s="592"/>
      <c r="D293" s="18"/>
      <c r="E293" s="572"/>
      <c r="F293" s="591"/>
      <c r="G293" s="18"/>
    </row>
    <row r="294" spans="1:7" ht="20.25" customHeight="1">
      <c r="A294" s="595">
        <v>290</v>
      </c>
      <c r="B294" s="451">
        <v>8276</v>
      </c>
      <c r="C294" s="592"/>
      <c r="D294" s="18"/>
      <c r="E294" s="572"/>
      <c r="F294" s="591"/>
      <c r="G294" s="18"/>
    </row>
    <row r="295" spans="1:7" ht="20.25" customHeight="1">
      <c r="A295" s="595">
        <v>291</v>
      </c>
      <c r="B295" s="15">
        <v>8277</v>
      </c>
      <c r="C295" s="592"/>
      <c r="D295" s="18"/>
      <c r="E295" s="572"/>
      <c r="F295" s="591"/>
      <c r="G295" s="18"/>
    </row>
    <row r="296" spans="1:7" ht="20.25" customHeight="1">
      <c r="A296" s="595">
        <v>292</v>
      </c>
      <c r="B296" s="451">
        <v>8278</v>
      </c>
      <c r="C296" s="592"/>
      <c r="D296" s="18"/>
      <c r="E296" s="572"/>
      <c r="F296" s="591"/>
      <c r="G296" s="18"/>
    </row>
    <row r="297" spans="1:7" ht="20.25" customHeight="1">
      <c r="A297" s="595">
        <v>293</v>
      </c>
      <c r="B297" s="15">
        <v>8279</v>
      </c>
      <c r="C297" s="592"/>
      <c r="D297" s="18"/>
      <c r="E297" s="572"/>
      <c r="F297" s="591"/>
      <c r="G297" s="18"/>
    </row>
    <row r="298" spans="1:7" ht="20.25" customHeight="1">
      <c r="A298" s="595">
        <v>294</v>
      </c>
      <c r="B298" s="451">
        <v>8280</v>
      </c>
      <c r="C298" s="592"/>
      <c r="D298" s="18"/>
      <c r="E298" s="572"/>
      <c r="F298" s="591"/>
      <c r="G298" s="18"/>
    </row>
    <row r="299" spans="1:7" ht="20.25" customHeight="1">
      <c r="A299" s="595">
        <v>295</v>
      </c>
      <c r="B299" s="15">
        <v>8281</v>
      </c>
      <c r="C299" s="592"/>
      <c r="D299" s="18"/>
      <c r="E299" s="572"/>
      <c r="F299" s="591"/>
      <c r="G299" s="18"/>
    </row>
    <row r="300" spans="1:7" ht="20.25" customHeight="1">
      <c r="A300" s="595">
        <v>296</v>
      </c>
      <c r="B300" s="451">
        <v>8282</v>
      </c>
      <c r="C300" s="592"/>
      <c r="D300" s="18"/>
      <c r="E300" s="572"/>
      <c r="F300" s="591"/>
      <c r="G300" s="18"/>
    </row>
    <row r="301" spans="1:7" ht="20.25" customHeight="1">
      <c r="A301" s="595">
        <v>297</v>
      </c>
      <c r="B301" s="15">
        <v>8283</v>
      </c>
      <c r="C301" s="592"/>
      <c r="D301" s="18"/>
      <c r="E301" s="572"/>
      <c r="F301" s="591"/>
      <c r="G301" s="18"/>
    </row>
    <row r="302" spans="1:7" ht="20.25" customHeight="1">
      <c r="A302" s="595">
        <v>298</v>
      </c>
      <c r="B302" s="451">
        <v>8284</v>
      </c>
      <c r="C302" s="592"/>
      <c r="D302" s="18"/>
      <c r="E302" s="572"/>
      <c r="F302" s="591"/>
      <c r="G302" s="18"/>
    </row>
    <row r="303" spans="1:7" ht="20.25" customHeight="1">
      <c r="A303" s="595">
        <v>299</v>
      </c>
      <c r="B303" s="18"/>
      <c r="C303" s="592"/>
      <c r="D303" s="18"/>
      <c r="E303" s="572"/>
      <c r="F303" s="591"/>
      <c r="G303" s="18"/>
    </row>
    <row r="304" spans="1:7" ht="20.25" customHeight="1">
      <c r="A304" s="590"/>
      <c r="B304" s="590"/>
      <c r="C304" s="593"/>
      <c r="D304" s="590"/>
      <c r="E304" s="589"/>
      <c r="F304" s="594"/>
      <c r="G304" s="590"/>
    </row>
    <row r="305" spans="1:7" ht="20.25" customHeight="1">
      <c r="A305" s="590"/>
      <c r="B305" s="590"/>
      <c r="C305" s="593"/>
      <c r="D305" s="590"/>
      <c r="E305" s="589"/>
      <c r="F305" s="594"/>
      <c r="G305" s="590"/>
    </row>
  </sheetData>
  <mergeCells count="3">
    <mergeCell ref="A1:G1"/>
    <mergeCell ref="A2:G2"/>
    <mergeCell ref="A3:G3"/>
  </mergeCells>
  <phoneticPr fontId="34" type="noConversion"/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S133"/>
  <sheetViews>
    <sheetView zoomScale="175" zoomScaleNormal="175" workbookViewId="0">
      <selection activeCell="D29" sqref="D29"/>
    </sheetView>
  </sheetViews>
  <sheetFormatPr defaultColWidth="9.109375" defaultRowHeight="20.25" customHeight="1"/>
  <cols>
    <col min="1" max="1" width="4.88671875" style="17" customWidth="1"/>
    <col min="2" max="2" width="9.33203125" style="17" customWidth="1"/>
    <col min="3" max="3" width="16.6640625" style="197" customWidth="1"/>
    <col min="4" max="4" width="23.6640625" style="17" customWidth="1"/>
    <col min="5" max="5" width="10.44140625" style="188" customWidth="1"/>
    <col min="6" max="6" width="10.5546875" style="17" customWidth="1"/>
    <col min="7" max="18" width="3" style="17" customWidth="1"/>
    <col min="19" max="19" width="19.6640625" style="17" customWidth="1"/>
    <col min="20" max="20" width="4.6640625" style="17" customWidth="1"/>
    <col min="21" max="16384" width="9.109375" style="17"/>
  </cols>
  <sheetData>
    <row r="1" spans="1:19" ht="20.25" customHeight="1">
      <c r="A1" s="657" t="s">
        <v>323</v>
      </c>
      <c r="B1" s="657"/>
      <c r="C1" s="657"/>
      <c r="D1" s="657"/>
      <c r="E1" s="657"/>
      <c r="F1" s="657"/>
      <c r="G1" s="657"/>
      <c r="H1" s="657"/>
      <c r="I1" s="657"/>
      <c r="J1" s="657"/>
      <c r="K1" s="657"/>
      <c r="L1" s="657"/>
      <c r="M1" s="657"/>
      <c r="N1" s="657"/>
      <c r="O1" s="657"/>
      <c r="P1" s="657"/>
      <c r="Q1" s="657"/>
      <c r="R1" s="657"/>
      <c r="S1" s="657"/>
    </row>
    <row r="2" spans="1:19" ht="20.25" customHeight="1">
      <c r="A2" s="658" t="s">
        <v>723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20.25" customHeight="1">
      <c r="A3" s="657" t="s">
        <v>2</v>
      </c>
      <c r="B3" s="657"/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  <c r="N3" s="657"/>
      <c r="O3" s="657"/>
      <c r="P3" s="657"/>
      <c r="Q3" s="657"/>
      <c r="R3" s="657"/>
      <c r="S3" s="657"/>
    </row>
    <row r="4" spans="1:19" ht="20.100000000000001" customHeight="1">
      <c r="A4" s="25" t="s">
        <v>0</v>
      </c>
      <c r="B4" s="26" t="s">
        <v>67</v>
      </c>
      <c r="C4" s="39" t="s">
        <v>68</v>
      </c>
      <c r="D4" s="25" t="s">
        <v>1</v>
      </c>
      <c r="E4" s="25" t="s">
        <v>146</v>
      </c>
      <c r="F4" s="25" t="s">
        <v>452</v>
      </c>
      <c r="G4" s="668" t="s">
        <v>324</v>
      </c>
      <c r="H4" s="669"/>
      <c r="I4" s="669"/>
      <c r="J4" s="669"/>
      <c r="K4" s="669"/>
      <c r="L4" s="669"/>
      <c r="M4" s="669"/>
      <c r="N4" s="669"/>
      <c r="O4" s="669"/>
      <c r="P4" s="669"/>
      <c r="Q4" s="669"/>
      <c r="R4" s="669"/>
      <c r="S4" s="670"/>
    </row>
    <row r="5" spans="1:19" ht="20.100000000000001" customHeight="1">
      <c r="A5" s="104">
        <v>1</v>
      </c>
      <c r="B5" s="515">
        <v>8252</v>
      </c>
      <c r="C5" s="463">
        <v>1469901189751</v>
      </c>
      <c r="D5" s="483" t="s">
        <v>739</v>
      </c>
      <c r="E5" s="554" t="s">
        <v>448</v>
      </c>
      <c r="F5" s="459" t="s">
        <v>738</v>
      </c>
      <c r="G5" s="659"/>
      <c r="H5" s="660"/>
      <c r="I5" s="660"/>
      <c r="J5" s="660"/>
      <c r="K5" s="660"/>
      <c r="L5" s="660"/>
      <c r="M5" s="660"/>
      <c r="N5" s="660"/>
      <c r="O5" s="660"/>
      <c r="P5" s="660"/>
      <c r="Q5" s="660"/>
      <c r="R5" s="660"/>
      <c r="S5" s="661"/>
    </row>
    <row r="6" spans="1:19" ht="16.2" customHeight="1">
      <c r="A6" s="104">
        <v>2</v>
      </c>
      <c r="B6" s="15">
        <v>8253</v>
      </c>
      <c r="C6" s="141">
        <v>1419903182567</v>
      </c>
      <c r="D6" s="61" t="s">
        <v>740</v>
      </c>
      <c r="E6" s="554" t="s">
        <v>450</v>
      </c>
      <c r="F6" s="452" t="s">
        <v>741</v>
      </c>
      <c r="G6" s="659"/>
      <c r="H6" s="660"/>
      <c r="I6" s="660"/>
      <c r="J6" s="660"/>
      <c r="K6" s="660"/>
      <c r="L6" s="660"/>
      <c r="M6" s="660"/>
      <c r="N6" s="660"/>
      <c r="O6" s="660"/>
      <c r="P6" s="660"/>
      <c r="Q6" s="660"/>
      <c r="R6" s="660"/>
      <c r="S6" s="661"/>
    </row>
    <row r="7" spans="1:19" ht="16.2" customHeight="1">
      <c r="A7" s="104">
        <v>3</v>
      </c>
      <c r="B7" s="451">
        <v>8254</v>
      </c>
      <c r="C7" s="141">
        <v>1419903109134</v>
      </c>
      <c r="D7" s="61" t="s">
        <v>742</v>
      </c>
      <c r="E7" s="554" t="s">
        <v>473</v>
      </c>
      <c r="F7" s="452" t="s">
        <v>741</v>
      </c>
      <c r="G7" s="659"/>
      <c r="H7" s="660"/>
      <c r="I7" s="660"/>
      <c r="J7" s="660"/>
      <c r="K7" s="660"/>
      <c r="L7" s="660"/>
      <c r="M7" s="660"/>
      <c r="N7" s="660"/>
      <c r="O7" s="660"/>
      <c r="P7" s="660"/>
      <c r="Q7" s="660"/>
      <c r="R7" s="660"/>
      <c r="S7" s="661"/>
    </row>
    <row r="8" spans="1:19" ht="16.2" customHeight="1">
      <c r="A8" s="104">
        <v>4</v>
      </c>
      <c r="B8" s="15">
        <v>8255</v>
      </c>
      <c r="C8" s="141">
        <v>1419902926571</v>
      </c>
      <c r="D8" s="483" t="s">
        <v>743</v>
      </c>
      <c r="E8" s="554" t="s">
        <v>325</v>
      </c>
      <c r="F8" s="452" t="s">
        <v>741</v>
      </c>
      <c r="G8" s="659"/>
      <c r="H8" s="660"/>
      <c r="I8" s="660"/>
      <c r="J8" s="660"/>
      <c r="K8" s="660"/>
      <c r="L8" s="660"/>
      <c r="M8" s="660"/>
      <c r="N8" s="660"/>
      <c r="O8" s="660"/>
      <c r="P8" s="660"/>
      <c r="Q8" s="660"/>
      <c r="R8" s="660"/>
      <c r="S8" s="661"/>
    </row>
    <row r="9" spans="1:19" ht="16.2" customHeight="1">
      <c r="A9" s="104">
        <v>5</v>
      </c>
      <c r="B9" s="451">
        <v>8256</v>
      </c>
      <c r="C9" s="141">
        <v>1419903229992</v>
      </c>
      <c r="D9" s="483" t="s">
        <v>744</v>
      </c>
      <c r="E9" s="554" t="s">
        <v>645</v>
      </c>
      <c r="F9" s="452" t="s">
        <v>745</v>
      </c>
      <c r="G9" s="659"/>
      <c r="H9" s="660"/>
      <c r="I9" s="660"/>
      <c r="J9" s="660"/>
      <c r="K9" s="660"/>
      <c r="L9" s="660"/>
      <c r="M9" s="660"/>
      <c r="N9" s="660"/>
      <c r="O9" s="660"/>
      <c r="P9" s="660"/>
      <c r="Q9" s="660"/>
      <c r="R9" s="660"/>
      <c r="S9" s="661"/>
    </row>
    <row r="10" spans="1:19" ht="16.2" customHeight="1">
      <c r="A10" s="104">
        <v>6</v>
      </c>
      <c r="B10" s="15">
        <v>8257</v>
      </c>
      <c r="C10" s="195">
        <v>1419903414042</v>
      </c>
      <c r="D10" s="61" t="s">
        <v>871</v>
      </c>
      <c r="E10" s="554" t="s">
        <v>872</v>
      </c>
      <c r="F10" s="452"/>
      <c r="G10" s="663"/>
      <c r="H10" s="664"/>
      <c r="I10" s="664"/>
      <c r="J10" s="664"/>
      <c r="K10" s="664"/>
      <c r="L10" s="664"/>
      <c r="M10" s="664"/>
      <c r="N10" s="664"/>
      <c r="O10" s="664"/>
      <c r="P10" s="664"/>
      <c r="Q10" s="664"/>
      <c r="R10" s="664"/>
      <c r="S10" s="665"/>
    </row>
    <row r="11" spans="1:19" ht="16.2" customHeight="1">
      <c r="A11" s="104">
        <v>7</v>
      </c>
      <c r="B11" s="451">
        <v>8258</v>
      </c>
      <c r="C11" s="557">
        <v>1419902988258</v>
      </c>
      <c r="D11" s="514" t="s">
        <v>746</v>
      </c>
      <c r="E11" s="184" t="s">
        <v>939</v>
      </c>
      <c r="F11" s="470"/>
      <c r="G11" s="663"/>
      <c r="H11" s="664"/>
      <c r="I11" s="664"/>
      <c r="J11" s="664"/>
      <c r="K11" s="664"/>
      <c r="L11" s="664"/>
      <c r="M11" s="664"/>
      <c r="N11" s="664"/>
      <c r="O11" s="664"/>
      <c r="P11" s="664"/>
      <c r="Q11" s="664"/>
      <c r="R11" s="664"/>
      <c r="S11" s="665"/>
    </row>
    <row r="12" spans="1:19" ht="16.2" customHeight="1">
      <c r="A12" s="104">
        <v>8</v>
      </c>
      <c r="B12" s="15">
        <v>8259</v>
      </c>
      <c r="C12" s="513">
        <v>1429900914869</v>
      </c>
      <c r="D12" s="514" t="s">
        <v>943</v>
      </c>
      <c r="E12" s="554" t="s">
        <v>450</v>
      </c>
      <c r="F12" s="131"/>
      <c r="G12" s="662"/>
      <c r="H12" s="662"/>
      <c r="I12" s="662"/>
      <c r="J12" s="662"/>
      <c r="K12" s="662"/>
      <c r="L12" s="662"/>
      <c r="M12" s="662"/>
      <c r="N12" s="662"/>
      <c r="O12" s="662"/>
      <c r="P12" s="662"/>
      <c r="Q12" s="662"/>
      <c r="R12" s="662"/>
      <c r="S12" s="662"/>
    </row>
    <row r="13" spans="1:19" ht="16.2" customHeight="1">
      <c r="A13" s="104">
        <v>9</v>
      </c>
      <c r="B13" s="451">
        <v>8260</v>
      </c>
      <c r="C13" s="195">
        <v>1419902807491</v>
      </c>
      <c r="D13" s="514" t="s">
        <v>944</v>
      </c>
      <c r="E13" s="136" t="s">
        <v>945</v>
      </c>
      <c r="F13" s="452"/>
      <c r="G13" s="662"/>
      <c r="H13" s="662"/>
      <c r="I13" s="662"/>
      <c r="J13" s="662"/>
      <c r="K13" s="662"/>
      <c r="L13" s="662"/>
      <c r="M13" s="662"/>
      <c r="N13" s="662"/>
      <c r="O13" s="662"/>
      <c r="P13" s="662"/>
      <c r="Q13" s="662"/>
      <c r="R13" s="662"/>
      <c r="S13" s="662"/>
    </row>
    <row r="14" spans="1:19" ht="16.2" customHeight="1">
      <c r="A14" s="104">
        <v>10</v>
      </c>
      <c r="B14" s="15">
        <v>8261</v>
      </c>
      <c r="C14" s="557">
        <v>1479901183370</v>
      </c>
      <c r="D14" s="547" t="s">
        <v>949</v>
      </c>
      <c r="E14" s="560" t="s">
        <v>992</v>
      </c>
      <c r="F14" s="471"/>
      <c r="G14" s="677"/>
      <c r="H14" s="678"/>
      <c r="I14" s="678"/>
      <c r="J14" s="678"/>
      <c r="K14" s="678"/>
      <c r="L14" s="678"/>
      <c r="M14" s="678"/>
      <c r="N14" s="678"/>
      <c r="O14" s="678"/>
      <c r="P14" s="678"/>
      <c r="Q14" s="678"/>
      <c r="R14" s="678"/>
      <c r="S14" s="679"/>
    </row>
    <row r="15" spans="1:19" ht="16.2" customHeight="1">
      <c r="A15" s="104">
        <v>11</v>
      </c>
      <c r="B15" s="451">
        <v>8262</v>
      </c>
      <c r="C15" s="464">
        <v>1419903043940</v>
      </c>
      <c r="D15" s="547" t="s">
        <v>954</v>
      </c>
      <c r="E15" s="554" t="s">
        <v>645</v>
      </c>
      <c r="F15" s="452"/>
      <c r="G15" s="659"/>
      <c r="H15" s="660"/>
      <c r="I15" s="660"/>
      <c r="J15" s="660"/>
      <c r="K15" s="660"/>
      <c r="L15" s="660"/>
      <c r="M15" s="660"/>
      <c r="N15" s="660"/>
      <c r="O15" s="660"/>
      <c r="P15" s="660"/>
      <c r="Q15" s="660"/>
      <c r="R15" s="660"/>
      <c r="S15" s="661"/>
    </row>
    <row r="16" spans="1:19" ht="16.2" customHeight="1">
      <c r="A16" s="104">
        <v>12</v>
      </c>
      <c r="B16" s="558">
        <v>8068</v>
      </c>
      <c r="C16" s="559">
        <v>1419903212750</v>
      </c>
      <c r="D16" s="520" t="s">
        <v>467</v>
      </c>
      <c r="E16" s="554" t="s">
        <v>450</v>
      </c>
      <c r="F16" s="452"/>
      <c r="G16" s="659"/>
      <c r="H16" s="660"/>
      <c r="I16" s="660"/>
      <c r="J16" s="660"/>
      <c r="K16" s="660"/>
      <c r="L16" s="660"/>
      <c r="M16" s="660"/>
      <c r="N16" s="660"/>
      <c r="O16" s="660"/>
      <c r="P16" s="660"/>
      <c r="Q16" s="660"/>
      <c r="R16" s="660"/>
      <c r="S16" s="661"/>
    </row>
    <row r="17" spans="1:19" ht="16.2" customHeight="1">
      <c r="A17" s="104">
        <v>13</v>
      </c>
      <c r="B17" s="451">
        <v>8263</v>
      </c>
      <c r="C17" s="141">
        <v>1398800049937</v>
      </c>
      <c r="D17" s="483" t="s">
        <v>977</v>
      </c>
      <c r="E17" s="184" t="s">
        <v>325</v>
      </c>
      <c r="F17" s="452"/>
      <c r="G17" s="659"/>
      <c r="H17" s="660"/>
      <c r="I17" s="660"/>
      <c r="J17" s="660"/>
      <c r="K17" s="660"/>
      <c r="L17" s="660"/>
      <c r="M17" s="660"/>
      <c r="N17" s="660"/>
      <c r="O17" s="660"/>
      <c r="P17" s="660"/>
      <c r="Q17" s="660"/>
      <c r="R17" s="660"/>
      <c r="S17" s="661"/>
    </row>
    <row r="18" spans="1:19" ht="16.2" customHeight="1">
      <c r="A18" s="104">
        <v>14</v>
      </c>
      <c r="B18" s="549">
        <v>8350</v>
      </c>
      <c r="C18" s="141">
        <v>1417500141135</v>
      </c>
      <c r="D18" s="483" t="s">
        <v>979</v>
      </c>
      <c r="E18" s="184" t="s">
        <v>970</v>
      </c>
      <c r="F18" s="452"/>
      <c r="G18" s="659"/>
      <c r="H18" s="660"/>
      <c r="I18" s="660"/>
      <c r="J18" s="660"/>
      <c r="K18" s="660"/>
      <c r="L18" s="660"/>
      <c r="M18" s="660"/>
      <c r="N18" s="660"/>
      <c r="O18" s="660"/>
      <c r="P18" s="660"/>
      <c r="Q18" s="660"/>
      <c r="R18" s="660"/>
      <c r="S18" s="661"/>
    </row>
    <row r="19" spans="1:19" ht="16.2" customHeight="1">
      <c r="A19" s="104">
        <v>15</v>
      </c>
      <c r="B19" s="550">
        <v>8351</v>
      </c>
      <c r="C19" s="532">
        <v>1419903058246</v>
      </c>
      <c r="D19" s="523" t="s">
        <v>962</v>
      </c>
      <c r="E19" s="560" t="s">
        <v>963</v>
      </c>
      <c r="F19" s="452"/>
      <c r="G19" s="659"/>
      <c r="H19" s="660"/>
      <c r="I19" s="660"/>
      <c r="J19" s="660"/>
      <c r="K19" s="660"/>
      <c r="L19" s="660"/>
      <c r="M19" s="660"/>
      <c r="N19" s="660"/>
      <c r="O19" s="660"/>
      <c r="P19" s="660"/>
      <c r="Q19" s="660"/>
      <c r="R19" s="660"/>
      <c r="S19" s="661"/>
    </row>
    <row r="20" spans="1:19" ht="16.2" customHeight="1">
      <c r="A20" s="104">
        <v>16</v>
      </c>
      <c r="B20" s="549">
        <v>8352</v>
      </c>
      <c r="C20" s="512">
        <v>1648600130886</v>
      </c>
      <c r="D20" s="61" t="s">
        <v>948</v>
      </c>
      <c r="E20" s="560" t="s">
        <v>947</v>
      </c>
      <c r="F20" s="452"/>
      <c r="G20" s="659"/>
      <c r="H20" s="660"/>
      <c r="I20" s="660"/>
      <c r="J20" s="660"/>
      <c r="K20" s="660"/>
      <c r="L20" s="660"/>
      <c r="M20" s="660"/>
      <c r="N20" s="660"/>
      <c r="O20" s="660"/>
      <c r="P20" s="660"/>
      <c r="Q20" s="660"/>
      <c r="R20" s="660"/>
      <c r="S20" s="661"/>
    </row>
    <row r="21" spans="1:19" s="45" customFormat="1" ht="16.2" customHeight="1">
      <c r="A21" s="104">
        <v>17</v>
      </c>
      <c r="B21" s="550">
        <v>8353</v>
      </c>
      <c r="C21" s="141">
        <v>1769901011002</v>
      </c>
      <c r="D21" s="4" t="s">
        <v>957</v>
      </c>
      <c r="E21" s="184" t="s">
        <v>939</v>
      </c>
      <c r="F21" s="452"/>
      <c r="G21" s="659" t="s">
        <v>453</v>
      </c>
      <c r="H21" s="660"/>
      <c r="I21" s="660"/>
      <c r="J21" s="660"/>
      <c r="K21" s="660"/>
      <c r="L21" s="660"/>
      <c r="M21" s="660"/>
      <c r="N21" s="660"/>
      <c r="O21" s="660"/>
      <c r="P21" s="660"/>
      <c r="Q21" s="660"/>
      <c r="R21" s="660"/>
      <c r="S21" s="661"/>
    </row>
    <row r="22" spans="1:19" ht="16.2" customHeight="1">
      <c r="A22" s="104">
        <v>18</v>
      </c>
      <c r="B22" s="549">
        <v>8354</v>
      </c>
      <c r="C22" s="141">
        <v>1409904541986</v>
      </c>
      <c r="D22" s="61" t="s">
        <v>964</v>
      </c>
      <c r="E22" s="554" t="s">
        <v>966</v>
      </c>
      <c r="F22" s="452"/>
      <c r="G22" s="543" t="s">
        <v>453</v>
      </c>
      <c r="H22" s="544"/>
      <c r="I22" s="544"/>
      <c r="J22" s="544"/>
      <c r="K22" s="544"/>
      <c r="L22" s="544"/>
      <c r="M22" s="544"/>
      <c r="N22" s="544"/>
      <c r="O22" s="544"/>
      <c r="P22" s="544"/>
      <c r="Q22" s="544"/>
      <c r="R22" s="544"/>
      <c r="S22" s="545"/>
    </row>
    <row r="23" spans="1:19" ht="16.2" customHeight="1">
      <c r="A23" s="104">
        <v>19</v>
      </c>
      <c r="B23" s="550">
        <v>8355</v>
      </c>
      <c r="C23" s="141">
        <v>1409904541986</v>
      </c>
      <c r="D23" s="516" t="s">
        <v>980</v>
      </c>
      <c r="E23" s="554" t="s">
        <v>450</v>
      </c>
      <c r="F23" s="452"/>
      <c r="G23" s="551" t="s">
        <v>453</v>
      </c>
      <c r="H23" s="552"/>
      <c r="I23" s="552"/>
      <c r="J23" s="552"/>
      <c r="K23" s="552"/>
      <c r="L23" s="552"/>
      <c r="M23" s="552"/>
      <c r="N23" s="552"/>
      <c r="O23" s="552"/>
      <c r="P23" s="552"/>
      <c r="Q23" s="552"/>
      <c r="R23" s="552"/>
      <c r="S23" s="553"/>
    </row>
    <row r="24" spans="1:19" ht="16.2" customHeight="1">
      <c r="A24" s="104">
        <v>20</v>
      </c>
      <c r="B24" s="549">
        <v>8356</v>
      </c>
      <c r="C24" s="242">
        <v>1559900737362</v>
      </c>
      <c r="D24" s="248" t="s">
        <v>1003</v>
      </c>
      <c r="E24" s="569" t="s">
        <v>969</v>
      </c>
      <c r="F24" s="452"/>
      <c r="G24" s="659" t="s">
        <v>453</v>
      </c>
      <c r="H24" s="660"/>
      <c r="I24" s="660"/>
      <c r="J24" s="660"/>
      <c r="K24" s="660"/>
      <c r="L24" s="660"/>
      <c r="M24" s="660"/>
      <c r="N24" s="660"/>
      <c r="O24" s="660"/>
      <c r="P24" s="660"/>
      <c r="Q24" s="660"/>
      <c r="R24" s="660"/>
      <c r="S24" s="661"/>
    </row>
    <row r="25" spans="1:19" ht="16.2" customHeight="1">
      <c r="A25" s="104">
        <v>21</v>
      </c>
      <c r="B25" s="129">
        <v>8357</v>
      </c>
      <c r="C25" s="38">
        <v>1239900618218</v>
      </c>
      <c r="D25" s="18" t="s">
        <v>1006</v>
      </c>
      <c r="E25" s="572" t="s">
        <v>966</v>
      </c>
      <c r="F25" s="452"/>
      <c r="G25" s="659" t="s">
        <v>453</v>
      </c>
      <c r="H25" s="660"/>
      <c r="I25" s="660"/>
      <c r="J25" s="660"/>
      <c r="K25" s="660"/>
      <c r="L25" s="660"/>
      <c r="M25" s="660"/>
      <c r="N25" s="660"/>
      <c r="O25" s="660"/>
      <c r="P25" s="660"/>
      <c r="Q25" s="660"/>
      <c r="R25" s="660"/>
      <c r="S25" s="661"/>
    </row>
    <row r="26" spans="1:19" ht="16.2" customHeight="1">
      <c r="A26" s="104">
        <v>22</v>
      </c>
      <c r="B26" s="129">
        <v>8358</v>
      </c>
      <c r="C26" s="38">
        <v>1239900668576</v>
      </c>
      <c r="D26" s="18" t="s">
        <v>1007</v>
      </c>
      <c r="E26" s="572" t="s">
        <v>1009</v>
      </c>
      <c r="F26" s="452"/>
      <c r="G26" s="659" t="s">
        <v>453</v>
      </c>
      <c r="H26" s="660"/>
      <c r="I26" s="660"/>
      <c r="J26" s="660"/>
      <c r="K26" s="660"/>
      <c r="L26" s="660"/>
      <c r="M26" s="660"/>
      <c r="N26" s="660"/>
      <c r="O26" s="660"/>
      <c r="P26" s="660"/>
      <c r="Q26" s="660"/>
      <c r="R26" s="660"/>
      <c r="S26" s="661"/>
    </row>
    <row r="27" spans="1:19" ht="16.2" customHeight="1">
      <c r="A27" s="104">
        <v>23</v>
      </c>
      <c r="B27" s="129"/>
      <c r="C27" s="91"/>
      <c r="D27" s="6"/>
      <c r="E27" s="554"/>
      <c r="F27" s="452"/>
      <c r="G27" s="668"/>
      <c r="H27" s="669"/>
      <c r="I27" s="669"/>
      <c r="J27" s="669"/>
      <c r="K27" s="669"/>
      <c r="L27" s="669"/>
      <c r="M27" s="669"/>
      <c r="N27" s="669"/>
      <c r="O27" s="669"/>
      <c r="P27" s="669"/>
      <c r="Q27" s="669"/>
      <c r="R27" s="669"/>
      <c r="S27" s="670"/>
    </row>
    <row r="28" spans="1:19" ht="16.2" customHeight="1">
      <c r="A28" s="104">
        <v>24</v>
      </c>
      <c r="B28" s="8"/>
      <c r="C28" s="60"/>
      <c r="D28" s="11"/>
      <c r="E28" s="126"/>
      <c r="F28" s="452"/>
      <c r="G28" s="671"/>
      <c r="H28" s="672"/>
      <c r="I28" s="672"/>
      <c r="J28" s="672"/>
      <c r="K28" s="672"/>
      <c r="L28" s="672"/>
      <c r="M28" s="672"/>
      <c r="N28" s="672"/>
      <c r="O28" s="672"/>
      <c r="P28" s="672"/>
      <c r="Q28" s="672"/>
      <c r="R28" s="672"/>
      <c r="S28" s="673"/>
    </row>
    <row r="29" spans="1:19" ht="16.2" customHeight="1">
      <c r="A29" s="104">
        <v>25</v>
      </c>
      <c r="B29" s="129"/>
      <c r="C29" s="65"/>
      <c r="D29" s="63"/>
      <c r="E29" s="126"/>
      <c r="F29" s="452"/>
      <c r="G29" s="668"/>
      <c r="H29" s="669"/>
      <c r="I29" s="669"/>
      <c r="J29" s="669"/>
      <c r="K29" s="669"/>
      <c r="L29" s="669"/>
      <c r="M29" s="669"/>
      <c r="N29" s="669"/>
      <c r="O29" s="669"/>
      <c r="P29" s="669"/>
      <c r="Q29" s="669"/>
      <c r="R29" s="669"/>
      <c r="S29" s="670"/>
    </row>
    <row r="30" spans="1:19" ht="16.2" customHeight="1">
      <c r="A30" s="104">
        <v>26</v>
      </c>
      <c r="B30" s="129"/>
      <c r="C30" s="60"/>
      <c r="D30" s="11"/>
      <c r="E30" s="126"/>
      <c r="F30" s="452"/>
      <c r="G30" s="659"/>
      <c r="H30" s="660"/>
      <c r="I30" s="660"/>
      <c r="J30" s="660"/>
      <c r="K30" s="660"/>
      <c r="L30" s="660"/>
      <c r="M30" s="660"/>
      <c r="N30" s="660"/>
      <c r="O30" s="660"/>
      <c r="P30" s="660"/>
      <c r="Q30" s="660"/>
      <c r="R30" s="660"/>
      <c r="S30" s="661"/>
    </row>
    <row r="31" spans="1:19" ht="16.2" customHeight="1">
      <c r="A31" s="104">
        <v>27</v>
      </c>
      <c r="B31" s="129"/>
      <c r="C31" s="38"/>
      <c r="D31" s="63"/>
      <c r="E31" s="126"/>
      <c r="F31" s="452"/>
      <c r="G31" s="659"/>
      <c r="H31" s="660"/>
      <c r="I31" s="660"/>
      <c r="J31" s="660"/>
      <c r="K31" s="660"/>
      <c r="L31" s="660"/>
      <c r="M31" s="660"/>
      <c r="N31" s="660"/>
      <c r="O31" s="660"/>
      <c r="P31" s="660"/>
      <c r="Q31" s="660"/>
      <c r="R31" s="660"/>
      <c r="S31" s="661"/>
    </row>
    <row r="32" spans="1:19" ht="16.2" customHeight="1">
      <c r="A32" s="104">
        <v>28</v>
      </c>
      <c r="B32" s="129"/>
      <c r="C32" s="65"/>
      <c r="D32" s="9"/>
      <c r="E32" s="554"/>
      <c r="F32" s="452"/>
      <c r="G32" s="659"/>
      <c r="H32" s="660"/>
      <c r="I32" s="660"/>
      <c r="J32" s="660"/>
      <c r="K32" s="660"/>
      <c r="L32" s="660"/>
      <c r="M32" s="660"/>
      <c r="N32" s="660"/>
      <c r="O32" s="660"/>
      <c r="P32" s="660"/>
      <c r="Q32" s="660"/>
      <c r="R32" s="660"/>
      <c r="S32" s="661"/>
    </row>
    <row r="33" spans="1:19" ht="16.2" customHeight="1">
      <c r="A33" s="104">
        <v>29</v>
      </c>
      <c r="B33" s="129"/>
      <c r="C33" s="60"/>
      <c r="D33" s="11"/>
      <c r="E33" s="126"/>
      <c r="F33" s="452"/>
      <c r="G33" s="659"/>
      <c r="H33" s="660"/>
      <c r="I33" s="660"/>
      <c r="J33" s="660"/>
      <c r="K33" s="660"/>
      <c r="L33" s="660"/>
      <c r="M33" s="660"/>
      <c r="N33" s="660"/>
      <c r="O33" s="660"/>
      <c r="P33" s="660"/>
      <c r="Q33" s="660"/>
      <c r="R33" s="660"/>
      <c r="S33" s="661"/>
    </row>
    <row r="34" spans="1:19" ht="16.2" customHeight="1">
      <c r="A34" s="104">
        <v>30</v>
      </c>
      <c r="B34" s="555"/>
      <c r="C34" s="111"/>
      <c r="D34" s="556"/>
      <c r="E34" s="548"/>
      <c r="F34" s="471"/>
      <c r="G34" s="668"/>
      <c r="H34" s="669"/>
      <c r="I34" s="669"/>
      <c r="J34" s="669"/>
      <c r="K34" s="669"/>
      <c r="L34" s="669"/>
      <c r="M34" s="669"/>
      <c r="N34" s="669"/>
      <c r="O34" s="669"/>
      <c r="P34" s="669"/>
      <c r="Q34" s="669"/>
      <c r="R34" s="669"/>
      <c r="S34" s="670"/>
    </row>
    <row r="35" spans="1:19" ht="16.2" customHeight="1">
      <c r="A35" s="104">
        <v>31</v>
      </c>
      <c r="B35" s="129"/>
      <c r="C35" s="106"/>
      <c r="D35" s="114"/>
      <c r="E35" s="126"/>
      <c r="F35" s="452"/>
      <c r="G35" s="659"/>
      <c r="H35" s="660"/>
      <c r="I35" s="660"/>
      <c r="J35" s="660"/>
      <c r="K35" s="660"/>
      <c r="L35" s="660"/>
      <c r="M35" s="660"/>
      <c r="N35" s="660"/>
      <c r="O35" s="660"/>
      <c r="P35" s="660"/>
      <c r="Q35" s="660"/>
      <c r="R35" s="660"/>
      <c r="S35" s="661"/>
    </row>
    <row r="36" spans="1:19" ht="16.2" customHeight="1">
      <c r="A36" s="104">
        <v>32</v>
      </c>
      <c r="B36" s="129"/>
      <c r="C36" s="134"/>
      <c r="D36" s="137"/>
      <c r="E36" s="93"/>
      <c r="F36" s="452"/>
      <c r="G36" s="668"/>
      <c r="H36" s="669"/>
      <c r="I36" s="669"/>
      <c r="J36" s="669"/>
      <c r="K36" s="669"/>
      <c r="L36" s="669"/>
      <c r="M36" s="669"/>
      <c r="N36" s="669"/>
      <c r="O36" s="669"/>
      <c r="P36" s="669"/>
      <c r="Q36" s="669"/>
      <c r="R36" s="669"/>
      <c r="S36" s="670"/>
    </row>
    <row r="37" spans="1:19" ht="16.2" customHeight="1">
      <c r="A37" s="104">
        <v>33</v>
      </c>
      <c r="B37" s="129"/>
      <c r="C37" s="106"/>
      <c r="D37" s="114"/>
      <c r="E37" s="126"/>
      <c r="F37" s="452"/>
      <c r="G37" s="668"/>
      <c r="H37" s="669"/>
      <c r="I37" s="669"/>
      <c r="J37" s="669"/>
      <c r="K37" s="669"/>
      <c r="L37" s="669"/>
      <c r="M37" s="669"/>
      <c r="N37" s="669"/>
      <c r="O37" s="669"/>
      <c r="P37" s="669"/>
      <c r="Q37" s="669"/>
      <c r="R37" s="669"/>
      <c r="S37" s="670"/>
    </row>
    <row r="38" spans="1:19" ht="16.2" customHeight="1">
      <c r="A38" s="104">
        <v>34</v>
      </c>
      <c r="B38" s="129"/>
      <c r="C38" s="56"/>
      <c r="D38" s="9"/>
      <c r="E38" s="93"/>
      <c r="F38" s="452"/>
      <c r="G38" s="668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</row>
    <row r="39" spans="1:19" ht="16.5" customHeight="1">
      <c r="A39" s="104">
        <v>35</v>
      </c>
      <c r="B39" s="129"/>
      <c r="C39" s="36"/>
      <c r="D39" s="12"/>
      <c r="E39" s="93"/>
      <c r="F39" s="452"/>
      <c r="G39" s="668"/>
      <c r="H39" s="669"/>
      <c r="I39" s="669"/>
      <c r="J39" s="669"/>
      <c r="K39" s="669"/>
      <c r="L39" s="669"/>
      <c r="M39" s="669"/>
      <c r="N39" s="669"/>
      <c r="O39" s="669"/>
      <c r="P39" s="669"/>
      <c r="Q39" s="669"/>
      <c r="R39" s="669"/>
      <c r="S39" s="670"/>
    </row>
    <row r="40" spans="1:19" ht="20.25" customHeight="1">
      <c r="A40" s="104">
        <v>36</v>
      </c>
      <c r="B40" s="33"/>
      <c r="C40" s="60"/>
      <c r="D40" s="6"/>
      <c r="E40" s="29"/>
      <c r="F40" s="452"/>
      <c r="G40" s="674"/>
      <c r="H40" s="675"/>
      <c r="I40" s="675"/>
      <c r="J40" s="675"/>
      <c r="K40" s="675"/>
      <c r="L40" s="675"/>
      <c r="M40" s="675"/>
      <c r="N40" s="675"/>
      <c r="O40" s="675"/>
      <c r="P40" s="675"/>
      <c r="Q40" s="675"/>
      <c r="R40" s="675"/>
      <c r="S40" s="676"/>
    </row>
    <row r="41" spans="1:19" ht="20.25" customHeight="1">
      <c r="A41" s="104">
        <v>37</v>
      </c>
      <c r="B41" s="33"/>
      <c r="C41" s="60"/>
      <c r="D41" s="12"/>
      <c r="E41" s="29"/>
      <c r="F41" s="452"/>
      <c r="G41" s="674"/>
      <c r="H41" s="675"/>
      <c r="I41" s="675"/>
      <c r="J41" s="675"/>
      <c r="K41" s="675"/>
      <c r="L41" s="675"/>
      <c r="M41" s="675"/>
      <c r="N41" s="675"/>
      <c r="O41" s="675"/>
      <c r="P41" s="675"/>
      <c r="Q41" s="675"/>
      <c r="R41" s="675"/>
      <c r="S41" s="676"/>
    </row>
    <row r="42" spans="1:19" ht="20.25" customHeight="1">
      <c r="A42" s="104">
        <v>38</v>
      </c>
      <c r="B42" s="33"/>
      <c r="C42" s="60"/>
      <c r="D42" s="12"/>
      <c r="E42" s="93"/>
      <c r="F42" s="452"/>
      <c r="G42" s="674"/>
      <c r="H42" s="675"/>
      <c r="I42" s="675"/>
      <c r="J42" s="675"/>
      <c r="K42" s="675"/>
      <c r="L42" s="675"/>
      <c r="M42" s="675"/>
      <c r="N42" s="675"/>
      <c r="O42" s="675"/>
      <c r="P42" s="675"/>
      <c r="Q42" s="675"/>
      <c r="R42" s="675"/>
      <c r="S42" s="676"/>
    </row>
    <row r="43" spans="1:19" ht="20.25" customHeight="1">
      <c r="A43" s="104">
        <v>39</v>
      </c>
      <c r="B43" s="181"/>
      <c r="C43" s="36"/>
      <c r="D43" s="12"/>
      <c r="E43" s="187"/>
      <c r="F43" s="452"/>
      <c r="G43" s="674"/>
      <c r="H43" s="675"/>
      <c r="I43" s="675"/>
      <c r="J43" s="675"/>
      <c r="K43" s="675"/>
      <c r="L43" s="675"/>
      <c r="M43" s="675"/>
      <c r="N43" s="675"/>
      <c r="O43" s="675"/>
      <c r="P43" s="675"/>
      <c r="Q43" s="675"/>
      <c r="R43" s="675"/>
      <c r="S43" s="676"/>
    </row>
    <row r="44" spans="1:19" ht="20.25" customHeight="1">
      <c r="A44" s="104">
        <v>40</v>
      </c>
      <c r="B44" s="33"/>
      <c r="C44" s="36"/>
      <c r="D44" s="12"/>
      <c r="E44" s="93"/>
      <c r="F44" s="452"/>
      <c r="G44" s="674"/>
      <c r="H44" s="675"/>
      <c r="I44" s="675"/>
      <c r="J44" s="675"/>
      <c r="K44" s="675"/>
      <c r="L44" s="675"/>
      <c r="M44" s="675"/>
      <c r="N44" s="675"/>
      <c r="O44" s="675"/>
      <c r="P44" s="675"/>
      <c r="Q44" s="675"/>
      <c r="R44" s="675"/>
      <c r="S44" s="676"/>
    </row>
    <row r="45" spans="1:19" ht="20.25" customHeight="1">
      <c r="A45" s="104">
        <v>41</v>
      </c>
      <c r="B45" s="186"/>
      <c r="C45" s="36"/>
      <c r="D45" s="9"/>
      <c r="E45" s="93"/>
      <c r="F45" s="452"/>
      <c r="G45" s="674"/>
      <c r="H45" s="675"/>
      <c r="I45" s="675"/>
      <c r="J45" s="675"/>
      <c r="K45" s="675"/>
      <c r="L45" s="675"/>
      <c r="M45" s="675"/>
      <c r="N45" s="675"/>
      <c r="O45" s="675"/>
      <c r="P45" s="675"/>
      <c r="Q45" s="675"/>
      <c r="R45" s="675"/>
      <c r="S45" s="676"/>
    </row>
    <row r="46" spans="1:19" ht="20.25" customHeight="1">
      <c r="A46" s="104">
        <v>42</v>
      </c>
      <c r="B46" s="185"/>
      <c r="C46" s="65"/>
      <c r="D46" s="63"/>
      <c r="E46" s="184"/>
      <c r="F46" s="458"/>
      <c r="G46" s="666"/>
      <c r="H46" s="666"/>
      <c r="I46" s="666"/>
      <c r="J46" s="666"/>
      <c r="K46" s="666"/>
      <c r="L46" s="666"/>
      <c r="M46" s="666"/>
      <c r="N46" s="666"/>
      <c r="O46" s="666"/>
      <c r="P46" s="666"/>
      <c r="Q46" s="666"/>
      <c r="R46" s="666"/>
      <c r="S46" s="666"/>
    </row>
    <row r="47" spans="1:19" ht="20.25" customHeight="1">
      <c r="A47" s="104">
        <v>43</v>
      </c>
      <c r="B47" s="185"/>
      <c r="C47" s="36"/>
      <c r="D47" s="64"/>
      <c r="E47" s="184"/>
      <c r="F47" s="458"/>
      <c r="G47" s="666"/>
      <c r="H47" s="666"/>
      <c r="I47" s="666"/>
      <c r="J47" s="666"/>
      <c r="K47" s="666"/>
      <c r="L47" s="666"/>
      <c r="M47" s="666"/>
      <c r="N47" s="666"/>
      <c r="O47" s="666"/>
      <c r="P47" s="666"/>
      <c r="Q47" s="666"/>
      <c r="R47" s="666"/>
      <c r="S47" s="666"/>
    </row>
    <row r="48" spans="1:19" ht="20.25" customHeight="1">
      <c r="A48" s="104">
        <v>44</v>
      </c>
      <c r="B48" s="185"/>
      <c r="C48" s="36"/>
      <c r="D48" s="64"/>
      <c r="E48" s="184"/>
      <c r="F48" s="458"/>
      <c r="G48" s="666"/>
      <c r="H48" s="666"/>
      <c r="I48" s="666"/>
      <c r="J48" s="666"/>
      <c r="K48" s="666"/>
      <c r="L48" s="666"/>
      <c r="M48" s="666"/>
      <c r="N48" s="666"/>
      <c r="O48" s="666"/>
      <c r="P48" s="666"/>
      <c r="Q48" s="666"/>
      <c r="R48" s="666"/>
      <c r="S48" s="666"/>
    </row>
    <row r="49" spans="1:19" ht="20.25" customHeight="1">
      <c r="A49" s="104">
        <v>45</v>
      </c>
      <c r="B49" s="187"/>
      <c r="C49" s="106"/>
      <c r="D49" s="114"/>
      <c r="E49" s="126"/>
      <c r="F49" s="458"/>
      <c r="G49" s="666"/>
      <c r="H49" s="666"/>
      <c r="I49" s="666"/>
      <c r="J49" s="666"/>
      <c r="K49" s="666"/>
      <c r="L49" s="666"/>
      <c r="M49" s="666"/>
      <c r="N49" s="666"/>
      <c r="O49" s="666"/>
      <c r="P49" s="666"/>
      <c r="Q49" s="666"/>
      <c r="R49" s="666"/>
      <c r="S49" s="666"/>
    </row>
    <row r="50" spans="1:19" ht="20.25" customHeight="1">
      <c r="A50" s="104">
        <v>46</v>
      </c>
      <c r="B50" s="182"/>
      <c r="C50" s="174"/>
      <c r="D50" s="183"/>
      <c r="E50" s="184"/>
      <c r="F50" s="452"/>
      <c r="G50" s="680"/>
      <c r="H50" s="681"/>
      <c r="I50" s="681"/>
      <c r="J50" s="681"/>
      <c r="K50" s="681"/>
      <c r="L50" s="681"/>
      <c r="M50" s="681"/>
      <c r="N50" s="681"/>
      <c r="O50" s="681"/>
      <c r="P50" s="681"/>
      <c r="Q50" s="681"/>
      <c r="R50" s="681"/>
      <c r="S50" s="682"/>
    </row>
    <row r="51" spans="1:19" ht="20.25" customHeight="1">
      <c r="A51" s="104">
        <v>47</v>
      </c>
      <c r="B51" s="181"/>
      <c r="C51" s="60"/>
      <c r="D51" s="12"/>
      <c r="E51" s="126"/>
      <c r="F51" s="452"/>
      <c r="G51" s="680"/>
      <c r="H51" s="681"/>
      <c r="I51" s="681"/>
      <c r="J51" s="681"/>
      <c r="K51" s="681"/>
      <c r="L51" s="681"/>
      <c r="M51" s="681"/>
      <c r="N51" s="681"/>
      <c r="O51" s="681"/>
      <c r="P51" s="681"/>
      <c r="Q51" s="681"/>
      <c r="R51" s="681"/>
      <c r="S51" s="682"/>
    </row>
    <row r="52" spans="1:19" ht="20.25" customHeight="1">
      <c r="A52" s="104">
        <v>48</v>
      </c>
      <c r="B52" s="182"/>
      <c r="C52" s="60"/>
      <c r="D52" s="12"/>
      <c r="E52" s="29"/>
      <c r="F52" s="452"/>
      <c r="G52" s="680"/>
      <c r="H52" s="681"/>
      <c r="I52" s="681"/>
      <c r="J52" s="681"/>
      <c r="K52" s="681"/>
      <c r="L52" s="681"/>
      <c r="M52" s="681"/>
      <c r="N52" s="681"/>
      <c r="O52" s="681"/>
      <c r="P52" s="681"/>
      <c r="Q52" s="681"/>
      <c r="R52" s="681"/>
      <c r="S52" s="682"/>
    </row>
    <row r="53" spans="1:19" ht="20.25" customHeight="1">
      <c r="A53" s="104">
        <v>49</v>
      </c>
      <c r="B53" s="181"/>
      <c r="C53" s="60"/>
      <c r="D53" s="12"/>
      <c r="E53" s="93"/>
      <c r="F53" s="131"/>
      <c r="G53" s="680"/>
      <c r="H53" s="681"/>
      <c r="I53" s="681"/>
      <c r="J53" s="681"/>
      <c r="K53" s="681"/>
      <c r="L53" s="681"/>
      <c r="M53" s="681"/>
      <c r="N53" s="681"/>
      <c r="O53" s="681"/>
      <c r="P53" s="681"/>
      <c r="Q53" s="681"/>
      <c r="R53" s="681"/>
      <c r="S53" s="682"/>
    </row>
    <row r="54" spans="1:19" ht="20.25" customHeight="1">
      <c r="A54" s="104">
        <v>50</v>
      </c>
      <c r="B54" s="185"/>
      <c r="C54" s="57"/>
      <c r="D54" s="175"/>
      <c r="E54" s="93"/>
      <c r="F54" s="32"/>
      <c r="G54" s="680"/>
      <c r="H54" s="681"/>
      <c r="I54" s="681"/>
      <c r="J54" s="681"/>
      <c r="K54" s="681"/>
      <c r="L54" s="681"/>
      <c r="M54" s="681"/>
      <c r="N54" s="681"/>
      <c r="O54" s="681"/>
      <c r="P54" s="681"/>
      <c r="Q54" s="681"/>
      <c r="R54" s="681"/>
      <c r="S54" s="682"/>
    </row>
    <row r="55" spans="1:19" ht="20.25" customHeight="1">
      <c r="A55" s="104">
        <v>51</v>
      </c>
      <c r="B55" s="131"/>
      <c r="C55" s="59"/>
      <c r="D55" s="12"/>
      <c r="E55" s="29"/>
      <c r="F55" s="136"/>
      <c r="G55" s="680"/>
      <c r="H55" s="681"/>
      <c r="I55" s="681"/>
      <c r="J55" s="681"/>
      <c r="K55" s="681"/>
      <c r="L55" s="681"/>
      <c r="M55" s="681"/>
      <c r="N55" s="681"/>
      <c r="O55" s="681"/>
      <c r="P55" s="681"/>
      <c r="Q55" s="681"/>
      <c r="R55" s="681"/>
      <c r="S55" s="682"/>
    </row>
    <row r="56" spans="1:19" ht="20.25" customHeight="1">
      <c r="A56" s="104">
        <v>52</v>
      </c>
      <c r="B56" s="24"/>
      <c r="C56" s="60"/>
      <c r="D56" s="9"/>
      <c r="E56" s="93"/>
      <c r="F56" s="190"/>
      <c r="G56" s="666"/>
      <c r="H56" s="666"/>
      <c r="I56" s="666"/>
      <c r="J56" s="666"/>
      <c r="K56" s="666"/>
      <c r="L56" s="666"/>
      <c r="M56" s="666"/>
      <c r="N56" s="666"/>
      <c r="O56" s="666"/>
      <c r="P56" s="666"/>
      <c r="Q56" s="666"/>
      <c r="R56" s="666"/>
      <c r="S56" s="666"/>
    </row>
    <row r="57" spans="1:19" ht="20.25" customHeight="1">
      <c r="A57" s="104">
        <v>53</v>
      </c>
      <c r="B57" s="181"/>
      <c r="C57" s="38"/>
      <c r="D57" s="131"/>
      <c r="E57" s="126"/>
      <c r="F57" s="131"/>
      <c r="G57" s="666"/>
      <c r="H57" s="666"/>
      <c r="I57" s="666"/>
      <c r="J57" s="666"/>
      <c r="K57" s="666"/>
      <c r="L57" s="666"/>
      <c r="M57" s="666"/>
      <c r="N57" s="666"/>
      <c r="O57" s="666"/>
      <c r="P57" s="666"/>
      <c r="Q57" s="666"/>
      <c r="R57" s="666"/>
      <c r="S57" s="666"/>
    </row>
    <row r="58" spans="1:19" s="444" customFormat="1" ht="20.25" customHeight="1">
      <c r="A58" s="104">
        <v>54</v>
      </c>
      <c r="B58" s="440"/>
      <c r="C58" s="441"/>
      <c r="D58" s="442"/>
      <c r="E58" s="443"/>
      <c r="F58" s="442"/>
      <c r="G58" s="667"/>
      <c r="H58" s="667"/>
      <c r="I58" s="667"/>
      <c r="J58" s="667"/>
      <c r="K58" s="667"/>
      <c r="L58" s="667"/>
      <c r="M58" s="667"/>
      <c r="N58" s="667"/>
      <c r="O58" s="667"/>
      <c r="P58" s="667"/>
      <c r="Q58" s="667"/>
      <c r="R58" s="667"/>
      <c r="S58" s="667"/>
    </row>
    <row r="59" spans="1:19" s="444" customFormat="1" ht="20.25" customHeight="1">
      <c r="A59" s="104">
        <v>55</v>
      </c>
      <c r="B59" s="445"/>
      <c r="C59" s="441"/>
      <c r="D59" s="442"/>
      <c r="E59" s="443"/>
      <c r="F59" s="442"/>
      <c r="G59" s="667"/>
      <c r="H59" s="667"/>
      <c r="I59" s="667"/>
      <c r="J59" s="667"/>
      <c r="K59" s="667"/>
      <c r="L59" s="667"/>
      <c r="M59" s="667"/>
      <c r="N59" s="667"/>
      <c r="O59" s="667"/>
      <c r="P59" s="667"/>
      <c r="Q59" s="667"/>
      <c r="R59" s="667"/>
      <c r="S59" s="667"/>
    </row>
    <row r="60" spans="1:19" s="444" customFormat="1" ht="20.25" customHeight="1">
      <c r="A60" s="104">
        <v>56</v>
      </c>
      <c r="B60" s="440"/>
      <c r="C60" s="441"/>
      <c r="D60" s="442"/>
      <c r="E60" s="443"/>
      <c r="F60" s="442"/>
      <c r="G60" s="667"/>
      <c r="H60" s="667"/>
      <c r="I60" s="667"/>
      <c r="J60" s="667"/>
      <c r="K60" s="667"/>
      <c r="L60" s="667"/>
      <c r="M60" s="667"/>
      <c r="N60" s="667"/>
      <c r="O60" s="667"/>
      <c r="P60" s="667"/>
      <c r="Q60" s="667"/>
      <c r="R60" s="667"/>
      <c r="S60" s="667"/>
    </row>
    <row r="61" spans="1:19" s="444" customFormat="1" ht="20.25" customHeight="1">
      <c r="A61" s="104">
        <v>57</v>
      </c>
      <c r="B61" s="445"/>
      <c r="C61" s="441"/>
      <c r="D61" s="442"/>
      <c r="E61" s="443"/>
      <c r="F61" s="442"/>
      <c r="G61" s="667"/>
      <c r="H61" s="667"/>
      <c r="I61" s="667"/>
      <c r="J61" s="667"/>
      <c r="K61" s="667"/>
      <c r="L61" s="667"/>
      <c r="M61" s="667"/>
      <c r="N61" s="667"/>
      <c r="O61" s="667"/>
      <c r="P61" s="667"/>
      <c r="Q61" s="667"/>
      <c r="R61" s="667"/>
      <c r="S61" s="667"/>
    </row>
    <row r="62" spans="1:19" s="444" customFormat="1" ht="20.25" customHeight="1">
      <c r="A62" s="104">
        <v>58</v>
      </c>
      <c r="B62" s="440"/>
      <c r="C62" s="441"/>
      <c r="D62" s="442"/>
      <c r="E62" s="443"/>
      <c r="F62" s="442"/>
      <c r="G62" s="667"/>
      <c r="H62" s="667"/>
      <c r="I62" s="667"/>
      <c r="J62" s="667"/>
      <c r="K62" s="667"/>
      <c r="L62" s="667"/>
      <c r="M62" s="667"/>
      <c r="N62" s="667"/>
      <c r="O62" s="667"/>
      <c r="P62" s="667"/>
      <c r="Q62" s="667"/>
      <c r="R62" s="667"/>
      <c r="S62" s="667"/>
    </row>
    <row r="63" spans="1:19" s="444" customFormat="1" ht="20.25" customHeight="1">
      <c r="A63" s="104">
        <v>59</v>
      </c>
      <c r="B63" s="445"/>
      <c r="C63" s="441"/>
      <c r="D63" s="442"/>
      <c r="E63" s="443"/>
      <c r="F63" s="442"/>
      <c r="G63" s="667"/>
      <c r="H63" s="667"/>
      <c r="I63" s="667"/>
      <c r="J63" s="667"/>
      <c r="K63" s="667"/>
      <c r="L63" s="667"/>
      <c r="M63" s="667"/>
      <c r="N63" s="667"/>
      <c r="O63" s="667"/>
      <c r="P63" s="667"/>
      <c r="Q63" s="667"/>
      <c r="R63" s="667"/>
      <c r="S63" s="667"/>
    </row>
    <row r="64" spans="1:19" s="444" customFormat="1" ht="20.25" customHeight="1">
      <c r="A64" s="104">
        <v>60</v>
      </c>
      <c r="B64" s="440"/>
      <c r="C64" s="441"/>
      <c r="D64" s="442"/>
      <c r="E64" s="443"/>
      <c r="F64" s="442"/>
      <c r="G64" s="667"/>
      <c r="H64" s="667"/>
      <c r="I64" s="667"/>
      <c r="J64" s="667"/>
      <c r="K64" s="667"/>
      <c r="L64" s="667"/>
      <c r="M64" s="667"/>
      <c r="N64" s="667"/>
      <c r="O64" s="667"/>
      <c r="P64" s="667"/>
      <c r="Q64" s="667"/>
      <c r="R64" s="667"/>
      <c r="S64" s="667"/>
    </row>
    <row r="65" spans="1:19" s="444" customFormat="1" ht="20.25" customHeight="1">
      <c r="A65" s="104">
        <v>61</v>
      </c>
      <c r="B65" s="445"/>
      <c r="C65" s="441"/>
      <c r="D65" s="442"/>
      <c r="E65" s="443"/>
      <c r="F65" s="442"/>
      <c r="G65" s="667"/>
      <c r="H65" s="667"/>
      <c r="I65" s="667"/>
      <c r="J65" s="667"/>
      <c r="K65" s="667"/>
      <c r="L65" s="667"/>
      <c r="M65" s="667"/>
      <c r="N65" s="667"/>
      <c r="O65" s="667"/>
      <c r="P65" s="667"/>
      <c r="Q65" s="667"/>
      <c r="R65" s="667"/>
      <c r="S65" s="667"/>
    </row>
    <row r="66" spans="1:19" s="444" customFormat="1" ht="20.25" customHeight="1">
      <c r="A66" s="104">
        <v>62</v>
      </c>
      <c r="B66" s="440"/>
      <c r="C66" s="446"/>
      <c r="D66" s="447"/>
      <c r="E66" s="443"/>
      <c r="F66" s="442"/>
      <c r="G66" s="667"/>
      <c r="H66" s="667"/>
      <c r="I66" s="667"/>
      <c r="J66" s="667"/>
      <c r="K66" s="667"/>
      <c r="L66" s="667"/>
      <c r="M66" s="667"/>
      <c r="N66" s="667"/>
      <c r="O66" s="667"/>
      <c r="P66" s="667"/>
      <c r="Q66" s="667"/>
      <c r="R66" s="667"/>
      <c r="S66" s="667"/>
    </row>
    <row r="67" spans="1:19" s="444" customFormat="1" ht="20.25" customHeight="1">
      <c r="A67" s="104">
        <v>63</v>
      </c>
      <c r="B67" s="445"/>
      <c r="C67" s="441"/>
      <c r="D67" s="447"/>
      <c r="E67" s="443"/>
      <c r="F67" s="442"/>
      <c r="G67" s="667"/>
      <c r="H67" s="667"/>
      <c r="I67" s="667"/>
      <c r="J67" s="667"/>
      <c r="K67" s="667"/>
      <c r="L67" s="667"/>
      <c r="M67" s="667"/>
      <c r="N67" s="667"/>
      <c r="O67" s="667"/>
      <c r="P67" s="667"/>
      <c r="Q67" s="667"/>
      <c r="R67" s="667"/>
      <c r="S67" s="667"/>
    </row>
    <row r="68" spans="1:19" ht="20.25" customHeight="1">
      <c r="A68" s="104">
        <v>64</v>
      </c>
      <c r="B68" s="189"/>
      <c r="C68" s="36"/>
      <c r="D68" s="16"/>
      <c r="E68" s="93"/>
      <c r="F68" s="131"/>
      <c r="G68" s="680"/>
      <c r="H68" s="681"/>
      <c r="I68" s="681"/>
      <c r="J68" s="681"/>
      <c r="K68" s="681"/>
      <c r="L68" s="681"/>
      <c r="M68" s="681"/>
      <c r="N68" s="681"/>
      <c r="O68" s="681"/>
      <c r="P68" s="681"/>
      <c r="Q68" s="681"/>
      <c r="R68" s="681"/>
      <c r="S68" s="682"/>
    </row>
    <row r="69" spans="1:19" ht="20.25" customHeight="1">
      <c r="A69" s="104">
        <v>65</v>
      </c>
      <c r="B69" s="182"/>
      <c r="C69" s="56"/>
      <c r="D69" s="12"/>
      <c r="E69" s="126"/>
      <c r="F69" s="131"/>
      <c r="G69" s="680"/>
      <c r="H69" s="681"/>
      <c r="I69" s="681"/>
      <c r="J69" s="681"/>
      <c r="K69" s="681"/>
      <c r="L69" s="681"/>
      <c r="M69" s="681"/>
      <c r="N69" s="681"/>
      <c r="O69" s="681"/>
      <c r="P69" s="681"/>
      <c r="Q69" s="681"/>
      <c r="R69" s="681"/>
      <c r="S69" s="682"/>
    </row>
    <row r="70" spans="1:19" ht="20.25" customHeight="1">
      <c r="A70" s="104">
        <v>66</v>
      </c>
      <c r="B70" s="181"/>
      <c r="C70" s="59"/>
      <c r="D70" s="12"/>
      <c r="E70" s="29"/>
      <c r="F70" s="131"/>
      <c r="G70" s="680"/>
      <c r="H70" s="681"/>
      <c r="I70" s="681"/>
      <c r="J70" s="681"/>
      <c r="K70" s="681"/>
      <c r="L70" s="681"/>
      <c r="M70" s="681"/>
      <c r="N70" s="681"/>
      <c r="O70" s="681"/>
      <c r="P70" s="681"/>
      <c r="Q70" s="681"/>
      <c r="R70" s="681"/>
      <c r="S70" s="682"/>
    </row>
    <row r="71" spans="1:19" ht="20.25" customHeight="1">
      <c r="A71" s="104">
        <v>67</v>
      </c>
      <c r="B71" s="189"/>
      <c r="C71" s="60"/>
      <c r="D71" s="14"/>
      <c r="E71" s="93"/>
      <c r="F71" s="131"/>
      <c r="G71" s="666"/>
      <c r="H71" s="666"/>
      <c r="I71" s="666"/>
      <c r="J71" s="666"/>
      <c r="K71" s="666"/>
      <c r="L71" s="666"/>
      <c r="M71" s="666"/>
      <c r="N71" s="666"/>
      <c r="O71" s="666"/>
      <c r="P71" s="666"/>
      <c r="Q71" s="666"/>
      <c r="R71" s="666"/>
      <c r="S71" s="666"/>
    </row>
    <row r="72" spans="1:19" ht="20.25" customHeight="1">
      <c r="A72" s="104">
        <v>68</v>
      </c>
      <c r="B72" s="189"/>
      <c r="C72" s="192"/>
      <c r="D72" s="14"/>
      <c r="E72" s="126"/>
      <c r="F72" s="131"/>
      <c r="G72" s="666"/>
      <c r="H72" s="666"/>
      <c r="I72" s="666"/>
      <c r="J72" s="666"/>
      <c r="K72" s="666"/>
      <c r="L72" s="666"/>
      <c r="M72" s="666"/>
      <c r="N72" s="666"/>
      <c r="O72" s="666"/>
      <c r="P72" s="666"/>
      <c r="Q72" s="666"/>
      <c r="R72" s="666"/>
      <c r="S72" s="666"/>
    </row>
    <row r="73" spans="1:19" s="444" customFormat="1" ht="20.25" customHeight="1">
      <c r="A73" s="104">
        <v>69</v>
      </c>
      <c r="B73" s="440"/>
      <c r="C73" s="448"/>
      <c r="D73" s="447"/>
      <c r="E73" s="443"/>
      <c r="F73" s="442"/>
      <c r="G73" s="667"/>
      <c r="H73" s="667"/>
      <c r="I73" s="667"/>
      <c r="J73" s="667"/>
      <c r="K73" s="667"/>
      <c r="L73" s="667"/>
      <c r="M73" s="667"/>
      <c r="N73" s="667"/>
      <c r="O73" s="667"/>
      <c r="P73" s="667"/>
      <c r="Q73" s="667"/>
      <c r="R73" s="667"/>
      <c r="S73" s="667"/>
    </row>
    <row r="74" spans="1:19" ht="20.25" customHeight="1">
      <c r="A74" s="104">
        <v>70</v>
      </c>
      <c r="B74" s="181"/>
      <c r="C74" s="38"/>
      <c r="D74" s="191"/>
      <c r="E74" s="93"/>
      <c r="F74" s="131"/>
      <c r="G74" s="666"/>
      <c r="H74" s="666"/>
      <c r="I74" s="666"/>
      <c r="J74" s="666"/>
      <c r="K74" s="666"/>
      <c r="L74" s="666"/>
      <c r="M74" s="666"/>
      <c r="N74" s="666"/>
      <c r="O74" s="666"/>
      <c r="P74" s="666"/>
      <c r="Q74" s="666"/>
      <c r="R74" s="666"/>
      <c r="S74" s="666"/>
    </row>
    <row r="75" spans="1:19" ht="20.25" customHeight="1">
      <c r="A75" s="104">
        <v>71</v>
      </c>
      <c r="B75" s="182"/>
      <c r="D75" s="45"/>
      <c r="E75" s="93"/>
      <c r="F75" s="131"/>
      <c r="G75" s="666"/>
      <c r="H75" s="666"/>
      <c r="I75" s="666"/>
      <c r="J75" s="666"/>
      <c r="K75" s="666"/>
      <c r="L75" s="666"/>
      <c r="M75" s="666"/>
      <c r="N75" s="666"/>
      <c r="O75" s="666"/>
      <c r="P75" s="666"/>
      <c r="Q75" s="666"/>
      <c r="R75" s="666"/>
      <c r="S75" s="666"/>
    </row>
    <row r="76" spans="1:19" ht="20.25" customHeight="1">
      <c r="A76" s="104">
        <v>72</v>
      </c>
      <c r="B76" s="181"/>
      <c r="C76" s="36"/>
      <c r="D76" s="11"/>
      <c r="E76" s="187"/>
      <c r="F76" s="131"/>
      <c r="G76" s="666"/>
      <c r="H76" s="666"/>
      <c r="I76" s="666"/>
      <c r="J76" s="666"/>
      <c r="K76" s="666"/>
      <c r="L76" s="666"/>
      <c r="M76" s="666"/>
      <c r="N76" s="666"/>
      <c r="O76" s="666"/>
      <c r="P76" s="666"/>
      <c r="Q76" s="666"/>
      <c r="R76" s="666"/>
      <c r="S76" s="666"/>
    </row>
    <row r="77" spans="1:19" ht="20.25" customHeight="1">
      <c r="A77" s="104">
        <v>73</v>
      </c>
      <c r="B77" s="182"/>
      <c r="C77" s="192"/>
      <c r="D77" s="194"/>
      <c r="E77" s="187"/>
      <c r="F77" s="131"/>
      <c r="G77" s="666"/>
      <c r="H77" s="666"/>
      <c r="I77" s="666"/>
      <c r="J77" s="666"/>
      <c r="K77" s="666"/>
      <c r="L77" s="666"/>
      <c r="M77" s="666"/>
      <c r="N77" s="666"/>
      <c r="O77" s="666"/>
      <c r="P77" s="666"/>
      <c r="Q77" s="666"/>
      <c r="R77" s="666"/>
      <c r="S77" s="666"/>
    </row>
    <row r="78" spans="1:19" ht="20.25" customHeight="1">
      <c r="A78" s="104">
        <v>74</v>
      </c>
      <c r="B78" s="181"/>
      <c r="C78" s="38"/>
      <c r="D78" s="198"/>
      <c r="E78" s="93"/>
      <c r="F78" s="131"/>
      <c r="G78" s="666"/>
      <c r="H78" s="666"/>
      <c r="I78" s="666"/>
      <c r="J78" s="666"/>
      <c r="K78" s="666"/>
      <c r="L78" s="666"/>
      <c r="M78" s="666"/>
      <c r="N78" s="666"/>
      <c r="O78" s="666"/>
      <c r="P78" s="666"/>
      <c r="Q78" s="666"/>
      <c r="R78" s="666"/>
      <c r="S78" s="666"/>
    </row>
    <row r="79" spans="1:19" ht="20.25" customHeight="1">
      <c r="A79" s="104">
        <v>75</v>
      </c>
      <c r="B79" s="182"/>
      <c r="C79" s="192"/>
      <c r="D79" s="37"/>
      <c r="E79" s="187"/>
      <c r="F79" s="131"/>
      <c r="G79" s="666"/>
      <c r="H79" s="666"/>
      <c r="I79" s="666"/>
      <c r="J79" s="666"/>
      <c r="K79" s="666"/>
      <c r="L79" s="666"/>
      <c r="M79" s="666"/>
      <c r="N79" s="666"/>
      <c r="O79" s="666"/>
      <c r="P79" s="666"/>
      <c r="Q79" s="666"/>
      <c r="R79" s="666"/>
      <c r="S79" s="666"/>
    </row>
    <row r="80" spans="1:19" ht="20.25" customHeight="1">
      <c r="A80" s="104">
        <v>76</v>
      </c>
      <c r="B80" s="181"/>
      <c r="C80" s="106"/>
      <c r="D80" s="114"/>
      <c r="E80" s="187"/>
      <c r="F80" s="131"/>
      <c r="G80" s="666"/>
      <c r="H80" s="666"/>
      <c r="I80" s="666"/>
      <c r="J80" s="666"/>
      <c r="K80" s="666"/>
      <c r="L80" s="666"/>
      <c r="M80" s="666"/>
      <c r="N80" s="666"/>
      <c r="O80" s="666"/>
      <c r="P80" s="666"/>
      <c r="Q80" s="666"/>
      <c r="R80" s="666"/>
      <c r="S80" s="666"/>
    </row>
    <row r="81" spans="1:19" ht="20.25" customHeight="1">
      <c r="A81" s="104">
        <v>77</v>
      </c>
      <c r="B81" s="182"/>
      <c r="C81" s="199"/>
      <c r="D81" s="16"/>
      <c r="E81" s="29"/>
      <c r="F81" s="131"/>
      <c r="G81" s="666"/>
      <c r="H81" s="666"/>
      <c r="I81" s="666"/>
      <c r="J81" s="666"/>
      <c r="K81" s="666"/>
      <c r="L81" s="666"/>
      <c r="M81" s="666"/>
      <c r="N81" s="666"/>
      <c r="O81" s="666"/>
      <c r="P81" s="666"/>
      <c r="Q81" s="666"/>
      <c r="R81" s="666"/>
      <c r="S81" s="666"/>
    </row>
    <row r="82" spans="1:19" ht="20.25" customHeight="1">
      <c r="A82" s="104">
        <v>78</v>
      </c>
      <c r="B82" s="181"/>
      <c r="C82" s="116"/>
      <c r="D82" s="11"/>
      <c r="E82" s="93"/>
      <c r="F82" s="131"/>
      <c r="G82" s="666"/>
      <c r="H82" s="666"/>
      <c r="I82" s="666"/>
      <c r="J82" s="666"/>
      <c r="K82" s="666"/>
      <c r="L82" s="666"/>
      <c r="M82" s="666"/>
      <c r="N82" s="666"/>
      <c r="O82" s="666"/>
      <c r="P82" s="666"/>
      <c r="Q82" s="666"/>
      <c r="R82" s="666"/>
      <c r="S82" s="666"/>
    </row>
    <row r="83" spans="1:19" ht="20.25" customHeight="1">
      <c r="A83" s="104">
        <v>79</v>
      </c>
      <c r="B83" s="182"/>
      <c r="C83" s="36"/>
      <c r="D83" s="12"/>
      <c r="E83" s="93"/>
      <c r="F83" s="131"/>
      <c r="G83" s="666"/>
      <c r="H83" s="666"/>
      <c r="I83" s="666"/>
      <c r="J83" s="666"/>
      <c r="K83" s="666"/>
      <c r="L83" s="666"/>
      <c r="M83" s="666"/>
      <c r="N83" s="666"/>
      <c r="O83" s="666"/>
      <c r="P83" s="666"/>
      <c r="Q83" s="666"/>
      <c r="R83" s="666"/>
      <c r="S83" s="666"/>
    </row>
    <row r="84" spans="1:19" ht="20.25" customHeight="1">
      <c r="A84" s="104">
        <v>80</v>
      </c>
      <c r="B84" s="187"/>
      <c r="C84" s="36"/>
      <c r="D84" s="6"/>
      <c r="E84" s="93"/>
      <c r="F84" s="131"/>
      <c r="G84" s="666"/>
      <c r="H84" s="666"/>
      <c r="I84" s="666"/>
      <c r="J84" s="666"/>
      <c r="K84" s="666"/>
      <c r="L84" s="666"/>
      <c r="M84" s="666"/>
      <c r="N84" s="666"/>
      <c r="O84" s="666"/>
      <c r="P84" s="666"/>
      <c r="Q84" s="666"/>
      <c r="R84" s="666"/>
      <c r="S84" s="666"/>
    </row>
    <row r="85" spans="1:19" ht="20.25" customHeight="1">
      <c r="A85" s="104">
        <v>81</v>
      </c>
      <c r="B85" s="29"/>
      <c r="C85" s="49"/>
      <c r="D85" s="63"/>
      <c r="E85" s="93"/>
      <c r="F85" s="131"/>
      <c r="G85" s="666"/>
      <c r="H85" s="666"/>
      <c r="I85" s="666"/>
      <c r="J85" s="666"/>
      <c r="K85" s="666"/>
      <c r="L85" s="666"/>
      <c r="M85" s="666"/>
      <c r="N85" s="666"/>
      <c r="O85" s="666"/>
      <c r="P85" s="666"/>
      <c r="Q85" s="666"/>
      <c r="R85" s="666"/>
      <c r="S85" s="666"/>
    </row>
    <row r="86" spans="1:19" ht="20.25" customHeight="1">
      <c r="A86" s="104">
        <v>82</v>
      </c>
      <c r="B86" s="181"/>
      <c r="C86" s="38"/>
      <c r="D86" s="194"/>
      <c r="E86" s="187"/>
      <c r="F86" s="131"/>
      <c r="G86" s="666"/>
      <c r="H86" s="666"/>
      <c r="I86" s="666"/>
      <c r="J86" s="666"/>
      <c r="K86" s="666"/>
      <c r="L86" s="666"/>
      <c r="M86" s="666"/>
      <c r="N86" s="666"/>
      <c r="O86" s="666"/>
      <c r="P86" s="666"/>
      <c r="Q86" s="666"/>
      <c r="R86" s="666"/>
      <c r="S86" s="666"/>
    </row>
    <row r="87" spans="1:19" ht="20.25" customHeight="1">
      <c r="A87" s="104">
        <v>83</v>
      </c>
      <c r="B87" s="182"/>
      <c r="C87" s="36"/>
      <c r="D87" s="9"/>
      <c r="E87" s="93"/>
      <c r="F87" s="131"/>
      <c r="G87" s="666"/>
      <c r="H87" s="666"/>
      <c r="I87" s="666"/>
      <c r="J87" s="666"/>
      <c r="K87" s="666"/>
      <c r="L87" s="666"/>
      <c r="M87" s="666"/>
      <c r="N87" s="666"/>
      <c r="O87" s="666"/>
      <c r="P87" s="666"/>
      <c r="Q87" s="666"/>
      <c r="R87" s="666"/>
      <c r="S87" s="666"/>
    </row>
    <row r="88" spans="1:19" ht="20.25" customHeight="1">
      <c r="A88" s="104">
        <v>84</v>
      </c>
      <c r="B88" s="181"/>
      <c r="C88" s="36"/>
      <c r="D88" s="63"/>
      <c r="E88" s="93"/>
      <c r="F88" s="131"/>
      <c r="G88" s="666"/>
      <c r="H88" s="666"/>
      <c r="I88" s="666"/>
      <c r="J88" s="666"/>
      <c r="K88" s="666"/>
      <c r="L88" s="666"/>
      <c r="M88" s="666"/>
      <c r="N88" s="666"/>
      <c r="O88" s="666"/>
      <c r="P88" s="666"/>
      <c r="Q88" s="666"/>
      <c r="R88" s="666"/>
      <c r="S88" s="666"/>
    </row>
    <row r="89" spans="1:19" ht="20.25" customHeight="1">
      <c r="A89" s="104">
        <v>85</v>
      </c>
      <c r="B89" s="182"/>
      <c r="C89" s="60"/>
      <c r="D89" s="6"/>
      <c r="E89" s="187"/>
      <c r="F89" s="131"/>
      <c r="G89" s="666"/>
      <c r="H89" s="666"/>
      <c r="I89" s="666"/>
      <c r="J89" s="666"/>
      <c r="K89" s="666"/>
      <c r="L89" s="666"/>
      <c r="M89" s="666"/>
      <c r="N89" s="666"/>
      <c r="O89" s="666"/>
      <c r="P89" s="666"/>
      <c r="Q89" s="666"/>
      <c r="R89" s="666"/>
      <c r="S89" s="666"/>
    </row>
    <row r="90" spans="1:19" ht="20.25" customHeight="1">
      <c r="A90" s="104">
        <v>86</v>
      </c>
      <c r="B90" s="181"/>
      <c r="C90" s="60"/>
      <c r="D90" s="16"/>
      <c r="E90" s="93"/>
      <c r="F90" s="131"/>
      <c r="G90" s="666"/>
      <c r="H90" s="666"/>
      <c r="I90" s="666"/>
      <c r="J90" s="666"/>
      <c r="K90" s="666"/>
      <c r="L90" s="666"/>
      <c r="M90" s="666"/>
      <c r="N90" s="666"/>
      <c r="O90" s="666"/>
      <c r="P90" s="666"/>
      <c r="Q90" s="666"/>
      <c r="R90" s="666"/>
      <c r="S90" s="666"/>
    </row>
    <row r="91" spans="1:19" ht="20.25" customHeight="1">
      <c r="A91" s="104">
        <v>87</v>
      </c>
      <c r="B91" s="185"/>
      <c r="D91" s="16"/>
      <c r="E91" s="203"/>
      <c r="F91" s="131"/>
      <c r="G91" s="666"/>
      <c r="H91" s="666"/>
      <c r="I91" s="666"/>
      <c r="J91" s="666"/>
      <c r="K91" s="666"/>
      <c r="L91" s="666"/>
      <c r="M91" s="666"/>
      <c r="N91" s="666"/>
      <c r="O91" s="666"/>
      <c r="P91" s="666"/>
      <c r="Q91" s="666"/>
      <c r="R91" s="666"/>
      <c r="S91" s="666"/>
    </row>
    <row r="92" spans="1:19" ht="20.25" customHeight="1">
      <c r="A92" s="104">
        <v>88</v>
      </c>
      <c r="B92" s="185"/>
      <c r="C92" s="36"/>
      <c r="D92" s="6"/>
      <c r="E92" s="187"/>
      <c r="F92" s="131"/>
      <c r="G92" s="666"/>
      <c r="H92" s="666"/>
      <c r="I92" s="666"/>
      <c r="J92" s="666"/>
      <c r="K92" s="666"/>
      <c r="L92" s="666"/>
      <c r="M92" s="666"/>
      <c r="N92" s="666"/>
      <c r="O92" s="666"/>
      <c r="P92" s="666"/>
      <c r="Q92" s="666"/>
      <c r="R92" s="666"/>
      <c r="S92" s="666"/>
    </row>
    <row r="93" spans="1:19" ht="20.25" customHeight="1">
      <c r="A93" s="104">
        <v>89</v>
      </c>
      <c r="B93" s="185"/>
      <c r="C93" s="38"/>
      <c r="D93" s="11"/>
      <c r="E93" s="187"/>
      <c r="F93" s="131"/>
      <c r="G93" s="666"/>
      <c r="H93" s="666"/>
      <c r="I93" s="666"/>
      <c r="J93" s="666"/>
      <c r="K93" s="666"/>
      <c r="L93" s="666"/>
      <c r="M93" s="666"/>
      <c r="N93" s="666"/>
      <c r="O93" s="666"/>
      <c r="P93" s="666"/>
      <c r="Q93" s="666"/>
      <c r="R93" s="666"/>
      <c r="S93" s="666"/>
    </row>
    <row r="94" spans="1:19" ht="20.25" customHeight="1">
      <c r="A94" s="104">
        <v>90</v>
      </c>
      <c r="B94" s="131"/>
      <c r="C94" s="56"/>
      <c r="D94" s="194"/>
      <c r="E94" s="204"/>
      <c r="F94" s="131"/>
      <c r="G94" s="666"/>
      <c r="H94" s="666"/>
      <c r="I94" s="666"/>
      <c r="J94" s="666"/>
      <c r="K94" s="666"/>
      <c r="L94" s="666"/>
      <c r="M94" s="666"/>
      <c r="N94" s="666"/>
      <c r="O94" s="666"/>
      <c r="P94" s="666"/>
      <c r="Q94" s="666"/>
      <c r="R94" s="666"/>
      <c r="S94" s="666"/>
    </row>
    <row r="95" spans="1:19" ht="20.25" customHeight="1">
      <c r="A95" s="104">
        <v>91</v>
      </c>
      <c r="B95" s="131"/>
      <c r="C95" s="56"/>
      <c r="D95" s="194"/>
      <c r="E95" s="204"/>
      <c r="F95" s="131"/>
      <c r="G95" s="666"/>
      <c r="H95" s="666"/>
      <c r="I95" s="666"/>
      <c r="J95" s="666"/>
      <c r="K95" s="666"/>
      <c r="L95" s="666"/>
      <c r="M95" s="666"/>
      <c r="N95" s="666"/>
      <c r="O95" s="666"/>
      <c r="P95" s="666"/>
      <c r="Q95" s="666"/>
      <c r="R95" s="666"/>
      <c r="S95" s="666"/>
    </row>
    <row r="96" spans="1:19" ht="20.25" customHeight="1">
      <c r="A96" s="104">
        <v>92</v>
      </c>
      <c r="B96" s="131"/>
      <c r="C96" s="192"/>
      <c r="D96" s="131"/>
      <c r="E96" s="187"/>
      <c r="F96" s="131"/>
      <c r="G96" s="666"/>
      <c r="H96" s="666"/>
      <c r="I96" s="666"/>
      <c r="J96" s="666"/>
      <c r="K96" s="666"/>
      <c r="L96" s="666"/>
      <c r="M96" s="666"/>
      <c r="N96" s="666"/>
      <c r="O96" s="666"/>
      <c r="P96" s="666"/>
      <c r="Q96" s="666"/>
      <c r="R96" s="666"/>
      <c r="S96" s="666"/>
    </row>
    <row r="97" spans="1:19" ht="20.25" customHeight="1">
      <c r="A97" s="104">
        <v>93</v>
      </c>
      <c r="B97" s="131"/>
      <c r="C97" s="192"/>
      <c r="D97" s="131"/>
      <c r="E97" s="187"/>
      <c r="F97" s="131"/>
      <c r="G97" s="666"/>
      <c r="H97" s="666"/>
      <c r="I97" s="666"/>
      <c r="J97" s="666"/>
      <c r="K97" s="666"/>
      <c r="L97" s="666"/>
      <c r="M97" s="666"/>
      <c r="N97" s="666"/>
      <c r="O97" s="666"/>
      <c r="P97" s="666"/>
      <c r="Q97" s="666"/>
      <c r="R97" s="666"/>
      <c r="S97" s="666"/>
    </row>
    <row r="98" spans="1:19" ht="20.25" customHeight="1">
      <c r="A98" s="104">
        <v>94</v>
      </c>
      <c r="B98" s="131"/>
      <c r="C98" s="192"/>
      <c r="D98" s="131"/>
      <c r="E98" s="187"/>
      <c r="F98" s="131"/>
      <c r="G98" s="666"/>
      <c r="H98" s="666"/>
      <c r="I98" s="666"/>
      <c r="J98" s="666"/>
      <c r="K98" s="666"/>
      <c r="L98" s="666"/>
      <c r="M98" s="666"/>
      <c r="N98" s="666"/>
      <c r="O98" s="666"/>
      <c r="P98" s="666"/>
      <c r="Q98" s="666"/>
      <c r="R98" s="666"/>
      <c r="S98" s="666"/>
    </row>
    <row r="99" spans="1:19" ht="20.25" customHeight="1">
      <c r="A99" s="104">
        <v>95</v>
      </c>
      <c r="B99" s="131"/>
      <c r="C99" s="192"/>
      <c r="D99" s="131"/>
      <c r="E99" s="187"/>
      <c r="F99" s="131"/>
      <c r="G99" s="666"/>
      <c r="H99" s="666"/>
      <c r="I99" s="666"/>
      <c r="J99" s="666"/>
      <c r="K99" s="666"/>
      <c r="L99" s="666"/>
      <c r="M99" s="666"/>
      <c r="N99" s="666"/>
      <c r="O99" s="666"/>
      <c r="P99" s="666"/>
      <c r="Q99" s="666"/>
      <c r="R99" s="666"/>
      <c r="S99" s="666"/>
    </row>
    <row r="100" spans="1:19" ht="20.25" customHeight="1">
      <c r="A100" s="104">
        <v>96</v>
      </c>
      <c r="B100" s="131"/>
      <c r="C100" s="192"/>
      <c r="D100" s="131"/>
      <c r="E100" s="187"/>
      <c r="F100" s="131"/>
      <c r="G100" s="666"/>
      <c r="H100" s="666"/>
      <c r="I100" s="666"/>
      <c r="J100" s="666"/>
      <c r="K100" s="666"/>
      <c r="L100" s="666"/>
      <c r="M100" s="666"/>
      <c r="N100" s="666"/>
      <c r="O100" s="666"/>
      <c r="P100" s="666"/>
      <c r="Q100" s="666"/>
      <c r="R100" s="666"/>
      <c r="S100" s="666"/>
    </row>
    <row r="101" spans="1:19" ht="20.25" customHeight="1">
      <c r="A101" s="104">
        <v>97</v>
      </c>
      <c r="B101" s="131"/>
      <c r="C101" s="192"/>
      <c r="D101" s="131"/>
      <c r="E101" s="187"/>
      <c r="F101" s="131"/>
      <c r="G101" s="666"/>
      <c r="H101" s="666"/>
      <c r="I101" s="666"/>
      <c r="J101" s="666"/>
      <c r="K101" s="666"/>
      <c r="L101" s="666"/>
      <c r="M101" s="666"/>
      <c r="N101" s="666"/>
      <c r="O101" s="666"/>
      <c r="P101" s="666"/>
      <c r="Q101" s="666"/>
      <c r="R101" s="666"/>
      <c r="S101" s="666"/>
    </row>
    <row r="102" spans="1:19" ht="20.25" customHeight="1">
      <c r="A102" s="104">
        <v>98</v>
      </c>
      <c r="B102" s="131"/>
      <c r="C102" s="192"/>
      <c r="D102" s="131"/>
      <c r="E102" s="187"/>
      <c r="F102" s="131"/>
      <c r="G102" s="666"/>
      <c r="H102" s="666"/>
      <c r="I102" s="666"/>
      <c r="J102" s="666"/>
      <c r="K102" s="666"/>
      <c r="L102" s="666"/>
      <c r="M102" s="666"/>
      <c r="N102" s="666"/>
      <c r="O102" s="666"/>
      <c r="P102" s="666"/>
      <c r="Q102" s="666"/>
      <c r="R102" s="666"/>
      <c r="S102" s="666"/>
    </row>
    <row r="103" spans="1:19" ht="20.25" customHeight="1">
      <c r="A103" s="104">
        <v>99</v>
      </c>
      <c r="B103" s="131"/>
      <c r="C103" s="192"/>
      <c r="D103" s="131"/>
      <c r="E103" s="187"/>
      <c r="F103" s="131"/>
      <c r="G103" s="666"/>
      <c r="H103" s="666"/>
      <c r="I103" s="666"/>
      <c r="J103" s="666"/>
      <c r="K103" s="666"/>
      <c r="L103" s="666"/>
      <c r="M103" s="666"/>
      <c r="N103" s="666"/>
      <c r="O103" s="666"/>
      <c r="P103" s="666"/>
      <c r="Q103" s="666"/>
      <c r="R103" s="666"/>
      <c r="S103" s="666"/>
    </row>
    <row r="104" spans="1:19" ht="20.25" customHeight="1">
      <c r="A104" s="104">
        <v>100</v>
      </c>
      <c r="B104" s="131"/>
      <c r="C104" s="192"/>
      <c r="D104" s="131"/>
      <c r="E104" s="187"/>
      <c r="F104" s="131"/>
      <c r="G104" s="666"/>
      <c r="H104" s="666"/>
      <c r="I104" s="666"/>
      <c r="J104" s="666"/>
      <c r="K104" s="666"/>
      <c r="L104" s="666"/>
      <c r="M104" s="666"/>
      <c r="N104" s="666"/>
      <c r="O104" s="666"/>
      <c r="P104" s="666"/>
      <c r="Q104" s="666"/>
      <c r="R104" s="666"/>
      <c r="S104" s="666"/>
    </row>
    <row r="105" spans="1:19" ht="20.25" customHeight="1">
      <c r="A105" s="104">
        <v>101</v>
      </c>
      <c r="B105" s="131"/>
      <c r="C105" s="192"/>
      <c r="D105" s="131"/>
      <c r="E105" s="187"/>
      <c r="F105" s="131"/>
      <c r="G105" s="666"/>
      <c r="H105" s="666"/>
      <c r="I105" s="666"/>
      <c r="J105" s="666"/>
      <c r="K105" s="666"/>
      <c r="L105" s="666"/>
      <c r="M105" s="666"/>
      <c r="N105" s="666"/>
      <c r="O105" s="666"/>
      <c r="P105" s="666"/>
      <c r="Q105" s="666"/>
      <c r="R105" s="666"/>
      <c r="S105" s="666"/>
    </row>
    <row r="106" spans="1:19" ht="20.25" customHeight="1">
      <c r="A106" s="104">
        <v>102</v>
      </c>
      <c r="B106" s="131"/>
      <c r="C106" s="192"/>
      <c r="D106" s="131"/>
      <c r="E106" s="187"/>
      <c r="F106" s="131"/>
      <c r="G106" s="666"/>
      <c r="H106" s="666"/>
      <c r="I106" s="666"/>
      <c r="J106" s="666"/>
      <c r="K106" s="666"/>
      <c r="L106" s="666"/>
      <c r="M106" s="666"/>
      <c r="N106" s="666"/>
      <c r="O106" s="666"/>
      <c r="P106" s="666"/>
      <c r="Q106" s="666"/>
      <c r="R106" s="666"/>
      <c r="S106" s="666"/>
    </row>
    <row r="107" spans="1:19" ht="20.25" customHeight="1">
      <c r="A107" s="104">
        <v>103</v>
      </c>
      <c r="B107" s="131"/>
      <c r="C107" s="192"/>
      <c r="D107" s="131"/>
      <c r="E107" s="187"/>
      <c r="F107" s="131"/>
      <c r="G107" s="666"/>
      <c r="H107" s="666"/>
      <c r="I107" s="666"/>
      <c r="J107" s="666"/>
      <c r="K107" s="666"/>
      <c r="L107" s="666"/>
      <c r="M107" s="666"/>
      <c r="N107" s="666"/>
      <c r="O107" s="666"/>
      <c r="P107" s="666"/>
      <c r="Q107" s="666"/>
      <c r="R107" s="666"/>
      <c r="S107" s="666"/>
    </row>
    <row r="108" spans="1:19" ht="20.25" customHeight="1">
      <c r="A108" s="104">
        <v>104</v>
      </c>
      <c r="B108" s="131"/>
      <c r="C108" s="192"/>
      <c r="D108" s="131"/>
      <c r="E108" s="187"/>
      <c r="F108" s="131"/>
      <c r="G108" s="666"/>
      <c r="H108" s="666"/>
      <c r="I108" s="666"/>
      <c r="J108" s="666"/>
      <c r="K108" s="666"/>
      <c r="L108" s="666"/>
      <c r="M108" s="666"/>
      <c r="N108" s="666"/>
      <c r="O108" s="666"/>
      <c r="P108" s="666"/>
      <c r="Q108" s="666"/>
      <c r="R108" s="666"/>
      <c r="S108" s="666"/>
    </row>
    <row r="109" spans="1:19" ht="20.25" customHeight="1">
      <c r="A109" s="104">
        <v>105</v>
      </c>
      <c r="B109" s="131"/>
      <c r="C109" s="192"/>
      <c r="D109" s="131"/>
      <c r="E109" s="187"/>
      <c r="F109" s="131"/>
      <c r="G109" s="666"/>
      <c r="H109" s="666"/>
      <c r="I109" s="666"/>
      <c r="J109" s="666"/>
      <c r="K109" s="666"/>
      <c r="L109" s="666"/>
      <c r="M109" s="666"/>
      <c r="N109" s="666"/>
      <c r="O109" s="666"/>
      <c r="P109" s="666"/>
      <c r="Q109" s="666"/>
      <c r="R109" s="666"/>
      <c r="S109" s="666"/>
    </row>
    <row r="110" spans="1:19" ht="20.25" customHeight="1">
      <c r="A110" s="104">
        <v>106</v>
      </c>
      <c r="B110" s="131"/>
      <c r="C110" s="192"/>
      <c r="D110" s="131"/>
      <c r="E110" s="187"/>
      <c r="F110" s="131"/>
      <c r="G110" s="666"/>
      <c r="H110" s="666"/>
      <c r="I110" s="666"/>
      <c r="J110" s="666"/>
      <c r="K110" s="666"/>
      <c r="L110" s="666"/>
      <c r="M110" s="666"/>
      <c r="N110" s="666"/>
      <c r="O110" s="666"/>
      <c r="P110" s="666"/>
      <c r="Q110" s="666"/>
      <c r="R110" s="666"/>
      <c r="S110" s="666"/>
    </row>
    <row r="111" spans="1:19" ht="20.25" customHeight="1">
      <c r="A111" s="104">
        <v>107</v>
      </c>
      <c r="B111" s="131"/>
      <c r="C111" s="192"/>
      <c r="D111" s="131"/>
      <c r="E111" s="187"/>
      <c r="F111" s="131"/>
      <c r="G111" s="666"/>
      <c r="H111" s="666"/>
      <c r="I111" s="666"/>
      <c r="J111" s="666"/>
      <c r="K111" s="666"/>
      <c r="L111" s="666"/>
      <c r="M111" s="666"/>
      <c r="N111" s="666"/>
      <c r="O111" s="666"/>
      <c r="P111" s="666"/>
      <c r="Q111" s="666"/>
      <c r="R111" s="666"/>
      <c r="S111" s="666"/>
    </row>
    <row r="112" spans="1:19" ht="20.25" customHeight="1">
      <c r="A112" s="104">
        <v>108</v>
      </c>
      <c r="B112" s="131"/>
      <c r="C112" s="192"/>
      <c r="D112" s="131"/>
      <c r="E112" s="187"/>
      <c r="F112" s="131"/>
      <c r="G112" s="666"/>
      <c r="H112" s="666"/>
      <c r="I112" s="666"/>
      <c r="J112" s="666"/>
      <c r="K112" s="666"/>
      <c r="L112" s="666"/>
      <c r="M112" s="666"/>
      <c r="N112" s="666"/>
      <c r="O112" s="666"/>
      <c r="P112" s="666"/>
      <c r="Q112" s="666"/>
      <c r="R112" s="666"/>
      <c r="S112" s="666"/>
    </row>
    <row r="113" spans="1:19" ht="20.25" customHeight="1">
      <c r="A113" s="104">
        <v>109</v>
      </c>
      <c r="B113" s="131"/>
      <c r="C113" s="192"/>
      <c r="D113" s="131"/>
      <c r="E113" s="187"/>
      <c r="F113" s="131"/>
      <c r="G113" s="666"/>
      <c r="H113" s="666"/>
      <c r="I113" s="666"/>
      <c r="J113" s="666"/>
      <c r="K113" s="666"/>
      <c r="L113" s="666"/>
      <c r="M113" s="666"/>
      <c r="N113" s="666"/>
      <c r="O113" s="666"/>
      <c r="P113" s="666"/>
      <c r="Q113" s="666"/>
      <c r="R113" s="666"/>
      <c r="S113" s="666"/>
    </row>
    <row r="114" spans="1:19" ht="20.25" customHeight="1">
      <c r="A114" s="104">
        <v>110</v>
      </c>
      <c r="B114" s="131"/>
      <c r="C114" s="192"/>
      <c r="D114" s="131"/>
      <c r="E114" s="187"/>
      <c r="F114" s="131"/>
      <c r="G114" s="666"/>
      <c r="H114" s="666"/>
      <c r="I114" s="666"/>
      <c r="J114" s="666"/>
      <c r="K114" s="666"/>
      <c r="L114" s="666"/>
      <c r="M114" s="666"/>
      <c r="N114" s="666"/>
      <c r="O114" s="666"/>
      <c r="P114" s="666"/>
      <c r="Q114" s="666"/>
      <c r="R114" s="666"/>
      <c r="S114" s="666"/>
    </row>
    <row r="115" spans="1:19" ht="20.25" customHeight="1">
      <c r="A115" s="104">
        <v>111</v>
      </c>
      <c r="B115" s="131"/>
      <c r="C115" s="192"/>
      <c r="D115" s="131"/>
      <c r="E115" s="187"/>
      <c r="F115" s="131"/>
      <c r="G115" s="666"/>
      <c r="H115" s="666"/>
      <c r="I115" s="666"/>
      <c r="J115" s="666"/>
      <c r="K115" s="666"/>
      <c r="L115" s="666"/>
      <c r="M115" s="666"/>
      <c r="N115" s="666"/>
      <c r="O115" s="666"/>
      <c r="P115" s="666"/>
      <c r="Q115" s="666"/>
      <c r="R115" s="666"/>
      <c r="S115" s="666"/>
    </row>
    <row r="116" spans="1:19" ht="20.25" customHeight="1">
      <c r="A116" s="104">
        <v>112</v>
      </c>
      <c r="B116" s="131"/>
      <c r="C116" s="192"/>
      <c r="D116" s="131"/>
      <c r="E116" s="187"/>
      <c r="F116" s="131"/>
      <c r="G116" s="666"/>
      <c r="H116" s="666"/>
      <c r="I116" s="666"/>
      <c r="J116" s="666"/>
      <c r="K116" s="666"/>
      <c r="L116" s="666"/>
      <c r="M116" s="666"/>
      <c r="N116" s="666"/>
      <c r="O116" s="666"/>
      <c r="P116" s="666"/>
      <c r="Q116" s="666"/>
      <c r="R116" s="666"/>
      <c r="S116" s="666"/>
    </row>
    <row r="117" spans="1:19" ht="20.25" customHeight="1">
      <c r="A117" s="104">
        <v>113</v>
      </c>
      <c r="B117" s="131"/>
      <c r="C117" s="192"/>
      <c r="D117" s="131"/>
      <c r="E117" s="187"/>
      <c r="F117" s="131"/>
      <c r="G117" s="666"/>
      <c r="H117" s="666"/>
      <c r="I117" s="666"/>
      <c r="J117" s="666"/>
      <c r="K117" s="666"/>
      <c r="L117" s="666"/>
      <c r="M117" s="666"/>
      <c r="N117" s="666"/>
      <c r="O117" s="666"/>
      <c r="P117" s="666"/>
      <c r="Q117" s="666"/>
      <c r="R117" s="666"/>
      <c r="S117" s="666"/>
    </row>
    <row r="118" spans="1:19" ht="20.25" customHeight="1">
      <c r="A118" s="104">
        <v>114</v>
      </c>
      <c r="B118" s="131"/>
      <c r="C118" s="192"/>
      <c r="D118" s="131"/>
      <c r="E118" s="187"/>
      <c r="F118" s="131"/>
      <c r="G118" s="666"/>
      <c r="H118" s="666"/>
      <c r="I118" s="666"/>
      <c r="J118" s="666"/>
      <c r="K118" s="666"/>
      <c r="L118" s="666"/>
      <c r="M118" s="666"/>
      <c r="N118" s="666"/>
      <c r="O118" s="666"/>
      <c r="P118" s="666"/>
      <c r="Q118" s="666"/>
      <c r="R118" s="666"/>
      <c r="S118" s="666"/>
    </row>
    <row r="119" spans="1:19" ht="20.25" customHeight="1">
      <c r="A119" s="104">
        <v>115</v>
      </c>
      <c r="B119" s="131"/>
      <c r="C119" s="192"/>
      <c r="D119" s="131"/>
      <c r="E119" s="187"/>
      <c r="F119" s="131"/>
      <c r="G119" s="666"/>
      <c r="H119" s="666"/>
      <c r="I119" s="666"/>
      <c r="J119" s="666"/>
      <c r="K119" s="666"/>
      <c r="L119" s="666"/>
      <c r="M119" s="666"/>
      <c r="N119" s="666"/>
      <c r="O119" s="666"/>
      <c r="P119" s="666"/>
      <c r="Q119" s="666"/>
      <c r="R119" s="666"/>
      <c r="S119" s="666"/>
    </row>
    <row r="120" spans="1:19" ht="20.25" customHeight="1">
      <c r="A120" s="104">
        <v>116</v>
      </c>
      <c r="B120" s="131"/>
      <c r="C120" s="192"/>
      <c r="D120" s="131"/>
      <c r="E120" s="187"/>
      <c r="F120" s="131"/>
      <c r="G120" s="666"/>
      <c r="H120" s="666"/>
      <c r="I120" s="666"/>
      <c r="J120" s="666"/>
      <c r="K120" s="666"/>
      <c r="L120" s="666"/>
      <c r="M120" s="666"/>
      <c r="N120" s="666"/>
      <c r="O120" s="666"/>
      <c r="P120" s="666"/>
      <c r="Q120" s="666"/>
      <c r="R120" s="666"/>
      <c r="S120" s="666"/>
    </row>
    <row r="121" spans="1:19" ht="20.25" customHeight="1">
      <c r="A121" s="104">
        <v>117</v>
      </c>
      <c r="B121" s="131"/>
      <c r="C121" s="192"/>
      <c r="D121" s="131"/>
      <c r="E121" s="187"/>
      <c r="F121" s="131"/>
      <c r="G121" s="666"/>
      <c r="H121" s="666"/>
      <c r="I121" s="666"/>
      <c r="J121" s="666"/>
      <c r="K121" s="666"/>
      <c r="L121" s="666"/>
      <c r="M121" s="666"/>
      <c r="N121" s="666"/>
      <c r="O121" s="666"/>
      <c r="P121" s="666"/>
      <c r="Q121" s="666"/>
      <c r="R121" s="666"/>
      <c r="S121" s="666"/>
    </row>
    <row r="122" spans="1:19" ht="20.25" customHeight="1">
      <c r="A122" s="104">
        <v>118</v>
      </c>
      <c r="B122" s="131"/>
      <c r="C122" s="192"/>
      <c r="D122" s="131"/>
      <c r="E122" s="187"/>
      <c r="F122" s="131"/>
      <c r="G122" s="666"/>
      <c r="H122" s="666"/>
      <c r="I122" s="666"/>
      <c r="J122" s="666"/>
      <c r="K122" s="666"/>
      <c r="L122" s="666"/>
      <c r="M122" s="666"/>
      <c r="N122" s="666"/>
      <c r="O122" s="666"/>
      <c r="P122" s="666"/>
      <c r="Q122" s="666"/>
      <c r="R122" s="666"/>
      <c r="S122" s="666"/>
    </row>
    <row r="123" spans="1:19" ht="20.25" customHeight="1">
      <c r="A123" s="104">
        <v>119</v>
      </c>
      <c r="B123" s="131"/>
      <c r="C123" s="192"/>
      <c r="D123" s="131"/>
      <c r="E123" s="187"/>
      <c r="F123" s="131"/>
      <c r="G123" s="666"/>
      <c r="H123" s="666"/>
      <c r="I123" s="666"/>
      <c r="J123" s="666"/>
      <c r="K123" s="666"/>
      <c r="L123" s="666"/>
      <c r="M123" s="666"/>
      <c r="N123" s="666"/>
      <c r="O123" s="666"/>
      <c r="P123" s="666"/>
      <c r="Q123" s="666"/>
      <c r="R123" s="666"/>
      <c r="S123" s="666"/>
    </row>
    <row r="124" spans="1:19" ht="20.25" customHeight="1">
      <c r="A124" s="104">
        <v>120</v>
      </c>
      <c r="B124" s="131"/>
      <c r="C124" s="192"/>
      <c r="D124" s="131"/>
      <c r="E124" s="187"/>
      <c r="F124" s="131"/>
      <c r="G124" s="666"/>
      <c r="H124" s="666"/>
      <c r="I124" s="666"/>
      <c r="J124" s="666"/>
      <c r="K124" s="666"/>
      <c r="L124" s="666"/>
      <c r="M124" s="666"/>
      <c r="N124" s="666"/>
      <c r="O124" s="666"/>
      <c r="P124" s="666"/>
      <c r="Q124" s="666"/>
      <c r="R124" s="666"/>
      <c r="S124" s="666"/>
    </row>
    <row r="125" spans="1:19" ht="20.25" customHeight="1">
      <c r="A125" s="104">
        <v>121</v>
      </c>
      <c r="B125" s="131"/>
      <c r="C125" s="192"/>
      <c r="D125" s="131"/>
      <c r="E125" s="187"/>
      <c r="F125" s="131"/>
      <c r="G125" s="666"/>
      <c r="H125" s="666"/>
      <c r="I125" s="666"/>
      <c r="J125" s="666"/>
      <c r="K125" s="666"/>
      <c r="L125" s="666"/>
      <c r="M125" s="666"/>
      <c r="N125" s="666"/>
      <c r="O125" s="666"/>
      <c r="P125" s="666"/>
      <c r="Q125" s="666"/>
      <c r="R125" s="666"/>
      <c r="S125" s="666"/>
    </row>
    <row r="126" spans="1:19" ht="20.25" customHeight="1">
      <c r="A126" s="104">
        <v>122</v>
      </c>
      <c r="B126" s="131"/>
      <c r="C126" s="192"/>
      <c r="D126" s="131"/>
      <c r="E126" s="187"/>
      <c r="F126" s="131"/>
      <c r="G126" s="666"/>
      <c r="H126" s="666"/>
      <c r="I126" s="666"/>
      <c r="J126" s="666"/>
      <c r="K126" s="666"/>
      <c r="L126" s="666"/>
      <c r="M126" s="666"/>
      <c r="N126" s="666"/>
      <c r="O126" s="666"/>
      <c r="P126" s="666"/>
      <c r="Q126" s="666"/>
      <c r="R126" s="666"/>
      <c r="S126" s="666"/>
    </row>
    <row r="127" spans="1:19" ht="20.25" customHeight="1">
      <c r="A127" s="104">
        <v>123</v>
      </c>
      <c r="B127" s="131"/>
      <c r="C127" s="192"/>
      <c r="D127" s="131"/>
      <c r="E127" s="187"/>
      <c r="F127" s="131"/>
      <c r="G127" s="666"/>
      <c r="H127" s="666"/>
      <c r="I127" s="666"/>
      <c r="J127" s="666"/>
      <c r="K127" s="666"/>
      <c r="L127" s="666"/>
      <c r="M127" s="666"/>
      <c r="N127" s="666"/>
      <c r="O127" s="666"/>
      <c r="P127" s="666"/>
      <c r="Q127" s="666"/>
      <c r="R127" s="666"/>
      <c r="S127" s="666"/>
    </row>
    <row r="128" spans="1:19" ht="20.25" customHeight="1">
      <c r="A128" s="104">
        <v>124</v>
      </c>
      <c r="B128" s="131"/>
      <c r="C128" s="192"/>
      <c r="D128" s="131"/>
      <c r="E128" s="187"/>
      <c r="F128" s="131"/>
      <c r="G128" s="666"/>
      <c r="H128" s="666"/>
      <c r="I128" s="666"/>
      <c r="J128" s="666"/>
      <c r="K128" s="666"/>
      <c r="L128" s="666"/>
      <c r="M128" s="666"/>
      <c r="N128" s="666"/>
      <c r="O128" s="666"/>
      <c r="P128" s="666"/>
      <c r="Q128" s="666"/>
      <c r="R128" s="666"/>
      <c r="S128" s="666"/>
    </row>
    <row r="129" spans="1:19" ht="20.25" customHeight="1">
      <c r="A129" s="104">
        <v>125</v>
      </c>
      <c r="B129" s="131"/>
      <c r="C129" s="192"/>
      <c r="D129" s="131"/>
      <c r="E129" s="187"/>
      <c r="F129" s="131"/>
      <c r="G129" s="666"/>
      <c r="H129" s="666"/>
      <c r="I129" s="666"/>
      <c r="J129" s="666"/>
      <c r="K129" s="666"/>
      <c r="L129" s="666"/>
      <c r="M129" s="666"/>
      <c r="N129" s="666"/>
      <c r="O129" s="666"/>
      <c r="P129" s="666"/>
      <c r="Q129" s="666"/>
      <c r="R129" s="666"/>
      <c r="S129" s="666"/>
    </row>
    <row r="130" spans="1:19" ht="20.25" customHeight="1">
      <c r="A130" s="104">
        <v>126</v>
      </c>
      <c r="B130" s="131"/>
      <c r="C130" s="192"/>
      <c r="D130" s="131"/>
      <c r="E130" s="187"/>
      <c r="F130" s="131"/>
      <c r="G130" s="666"/>
      <c r="H130" s="666"/>
      <c r="I130" s="666"/>
      <c r="J130" s="666"/>
      <c r="K130" s="666"/>
      <c r="L130" s="666"/>
      <c r="M130" s="666"/>
      <c r="N130" s="666"/>
      <c r="O130" s="666"/>
      <c r="P130" s="666"/>
      <c r="Q130" s="666"/>
      <c r="R130" s="666"/>
      <c r="S130" s="666"/>
    </row>
    <row r="131" spans="1:19" ht="20.25" customHeight="1">
      <c r="A131" s="104">
        <v>127</v>
      </c>
      <c r="B131" s="131"/>
      <c r="C131" s="192"/>
      <c r="D131" s="131"/>
      <c r="E131" s="187"/>
      <c r="F131" s="131"/>
      <c r="G131" s="666"/>
      <c r="H131" s="666"/>
      <c r="I131" s="666"/>
      <c r="J131" s="666"/>
      <c r="K131" s="666"/>
      <c r="L131" s="666"/>
      <c r="M131" s="666"/>
      <c r="N131" s="666"/>
      <c r="O131" s="666"/>
      <c r="P131" s="666"/>
      <c r="Q131" s="666"/>
      <c r="R131" s="666"/>
      <c r="S131" s="666"/>
    </row>
    <row r="132" spans="1:19" ht="20.25" customHeight="1">
      <c r="A132" s="104">
        <v>128</v>
      </c>
      <c r="B132" s="131"/>
      <c r="C132" s="192"/>
      <c r="D132" s="131"/>
      <c r="E132" s="187"/>
      <c r="F132" s="131"/>
      <c r="G132" s="666"/>
      <c r="H132" s="666"/>
      <c r="I132" s="666"/>
      <c r="J132" s="666"/>
      <c r="K132" s="666"/>
      <c r="L132" s="666"/>
      <c r="M132" s="666"/>
      <c r="N132" s="666"/>
      <c r="O132" s="666"/>
      <c r="P132" s="666"/>
      <c r="Q132" s="666"/>
      <c r="R132" s="666"/>
      <c r="S132" s="666"/>
    </row>
    <row r="133" spans="1:19" ht="20.25" customHeight="1">
      <c r="A133" s="104">
        <v>129</v>
      </c>
      <c r="B133" s="131"/>
      <c r="C133" s="192"/>
      <c r="D133" s="131"/>
      <c r="E133" s="187"/>
      <c r="F133" s="131"/>
      <c r="G133" s="666"/>
      <c r="H133" s="666"/>
      <c r="I133" s="666"/>
      <c r="J133" s="666"/>
      <c r="K133" s="666"/>
      <c r="L133" s="666"/>
      <c r="M133" s="666"/>
      <c r="N133" s="666"/>
      <c r="O133" s="666"/>
      <c r="P133" s="666"/>
      <c r="Q133" s="666"/>
      <c r="R133" s="666"/>
      <c r="S133" s="666"/>
    </row>
  </sheetData>
  <mergeCells count="131">
    <mergeCell ref="G18:S18"/>
    <mergeCell ref="G19:S19"/>
    <mergeCell ref="G20:S20"/>
    <mergeCell ref="G24:S24"/>
    <mergeCell ref="G133:S133"/>
    <mergeCell ref="G128:S128"/>
    <mergeCell ref="G129:S129"/>
    <mergeCell ref="G130:S130"/>
    <mergeCell ref="G131:S131"/>
    <mergeCell ref="G132:S132"/>
    <mergeCell ref="G123:S123"/>
    <mergeCell ref="G124:S124"/>
    <mergeCell ref="G125:S125"/>
    <mergeCell ref="G126:S126"/>
    <mergeCell ref="G127:S127"/>
    <mergeCell ref="G118:S118"/>
    <mergeCell ref="G119:S119"/>
    <mergeCell ref="G120:S120"/>
    <mergeCell ref="G121:S121"/>
    <mergeCell ref="G122:S122"/>
    <mergeCell ref="G113:S113"/>
    <mergeCell ref="G114:S114"/>
    <mergeCell ref="G115:S115"/>
    <mergeCell ref="G116:S116"/>
    <mergeCell ref="G117:S117"/>
    <mergeCell ref="G108:S108"/>
    <mergeCell ref="G109:S109"/>
    <mergeCell ref="G110:S110"/>
    <mergeCell ref="G111:S111"/>
    <mergeCell ref="G112:S112"/>
    <mergeCell ref="G103:S103"/>
    <mergeCell ref="G104:S104"/>
    <mergeCell ref="G105:S105"/>
    <mergeCell ref="G106:S106"/>
    <mergeCell ref="G107:S107"/>
    <mergeCell ref="G98:S98"/>
    <mergeCell ref="G99:S99"/>
    <mergeCell ref="G100:S100"/>
    <mergeCell ref="G101:S101"/>
    <mergeCell ref="G102:S102"/>
    <mergeCell ref="G93:S93"/>
    <mergeCell ref="G94:S94"/>
    <mergeCell ref="G95:S95"/>
    <mergeCell ref="G96:S96"/>
    <mergeCell ref="G97:S97"/>
    <mergeCell ref="G88:S88"/>
    <mergeCell ref="G89:S89"/>
    <mergeCell ref="G90:S90"/>
    <mergeCell ref="G91:S91"/>
    <mergeCell ref="G92:S92"/>
    <mergeCell ref="G83:S83"/>
    <mergeCell ref="G84:S84"/>
    <mergeCell ref="G85:S85"/>
    <mergeCell ref="G86:S86"/>
    <mergeCell ref="G87:S87"/>
    <mergeCell ref="G78:S78"/>
    <mergeCell ref="G79:S79"/>
    <mergeCell ref="G80:S80"/>
    <mergeCell ref="G81:S81"/>
    <mergeCell ref="G82:S82"/>
    <mergeCell ref="G73:S73"/>
    <mergeCell ref="G74:S74"/>
    <mergeCell ref="G75:S75"/>
    <mergeCell ref="G76:S76"/>
    <mergeCell ref="G77:S77"/>
    <mergeCell ref="G55:S55"/>
    <mergeCell ref="G42:S42"/>
    <mergeCell ref="G44:S44"/>
    <mergeCell ref="G43:S43"/>
    <mergeCell ref="G68:S68"/>
    <mergeCell ref="G69:S69"/>
    <mergeCell ref="G70:S70"/>
    <mergeCell ref="G71:S71"/>
    <mergeCell ref="G72:S72"/>
    <mergeCell ref="G64:S64"/>
    <mergeCell ref="G65:S65"/>
    <mergeCell ref="G66:S66"/>
    <mergeCell ref="G62:S62"/>
    <mergeCell ref="G63:S63"/>
    <mergeCell ref="G67:S67"/>
    <mergeCell ref="G37:S37"/>
    <mergeCell ref="G50:S50"/>
    <mergeCell ref="G51:S51"/>
    <mergeCell ref="G52:S52"/>
    <mergeCell ref="G54:S54"/>
    <mergeCell ref="G48:S48"/>
    <mergeCell ref="G49:S49"/>
    <mergeCell ref="G53:S53"/>
    <mergeCell ref="G45:S45"/>
    <mergeCell ref="G46:S46"/>
    <mergeCell ref="G47:S47"/>
    <mergeCell ref="G41:S41"/>
    <mergeCell ref="A1:S1"/>
    <mergeCell ref="A2:S2"/>
    <mergeCell ref="A3:S3"/>
    <mergeCell ref="G4:S4"/>
    <mergeCell ref="G5:S5"/>
    <mergeCell ref="G6:S6"/>
    <mergeCell ref="G14:S14"/>
    <mergeCell ref="G17:S17"/>
    <mergeCell ref="G7:S7"/>
    <mergeCell ref="G8:S8"/>
    <mergeCell ref="G9:S9"/>
    <mergeCell ref="G15:S15"/>
    <mergeCell ref="G13:S13"/>
    <mergeCell ref="G11:S11"/>
    <mergeCell ref="G16:S16"/>
    <mergeCell ref="G21:S21"/>
    <mergeCell ref="G12:S12"/>
    <mergeCell ref="G10:S10"/>
    <mergeCell ref="G56:S56"/>
    <mergeCell ref="G57:S57"/>
    <mergeCell ref="G58:S58"/>
    <mergeCell ref="G59:S59"/>
    <mergeCell ref="G60:S60"/>
    <mergeCell ref="G61:S61"/>
    <mergeCell ref="G25:S25"/>
    <mergeCell ref="G38:S38"/>
    <mergeCell ref="G39:S39"/>
    <mergeCell ref="G32:S32"/>
    <mergeCell ref="G27:S27"/>
    <mergeCell ref="G28:S28"/>
    <mergeCell ref="G29:S29"/>
    <mergeCell ref="G30:S30"/>
    <mergeCell ref="G31:S31"/>
    <mergeCell ref="G26:S26"/>
    <mergeCell ref="G40:S40"/>
    <mergeCell ref="G33:S33"/>
    <mergeCell ref="G34:S34"/>
    <mergeCell ref="G35:S35"/>
    <mergeCell ref="G36:S36"/>
  </mergeCells>
  <phoneticPr fontId="30" type="noConversion"/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S82"/>
  <sheetViews>
    <sheetView topLeftCell="B10" zoomScale="160" zoomScaleNormal="160" workbookViewId="0">
      <selection activeCell="D18" sqref="D18"/>
    </sheetView>
  </sheetViews>
  <sheetFormatPr defaultColWidth="9.109375" defaultRowHeight="20.25" customHeight="1"/>
  <cols>
    <col min="1" max="1" width="4.6640625" style="17" customWidth="1"/>
    <col min="2" max="2" width="9.33203125" style="17" customWidth="1"/>
    <col min="3" max="3" width="16.6640625" style="62" customWidth="1"/>
    <col min="4" max="4" width="25.6640625" style="17" customWidth="1"/>
    <col min="5" max="5" width="9.6640625" style="17" customWidth="1"/>
    <col min="6" max="6" width="12.5546875" style="17" customWidth="1"/>
    <col min="7" max="18" width="3" style="17" customWidth="1"/>
    <col min="19" max="19" width="25.109375" style="17" customWidth="1"/>
    <col min="20" max="20" width="4.6640625" style="17" customWidth="1"/>
    <col min="21" max="16384" width="9.109375" style="17"/>
  </cols>
  <sheetData>
    <row r="1" spans="1:19" ht="20.25" customHeight="1">
      <c r="A1" s="657" t="s">
        <v>322</v>
      </c>
      <c r="B1" s="657"/>
      <c r="C1" s="657"/>
      <c r="D1" s="657"/>
      <c r="E1" s="657"/>
      <c r="F1" s="657"/>
      <c r="G1" s="657"/>
      <c r="H1" s="657"/>
      <c r="I1" s="657"/>
      <c r="J1" s="657"/>
      <c r="K1" s="657"/>
      <c r="L1" s="657"/>
      <c r="M1" s="657"/>
      <c r="N1" s="657"/>
      <c r="O1" s="657"/>
      <c r="P1" s="657"/>
      <c r="Q1" s="657"/>
      <c r="R1" s="657"/>
      <c r="S1" s="657"/>
    </row>
    <row r="2" spans="1:19" ht="20.25" customHeight="1">
      <c r="A2" s="658" t="s">
        <v>723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20.25" customHeight="1">
      <c r="A3" s="657" t="s">
        <v>2</v>
      </c>
      <c r="B3" s="657"/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  <c r="N3" s="657"/>
      <c r="O3" s="657"/>
      <c r="P3" s="657"/>
      <c r="Q3" s="657"/>
      <c r="R3" s="657"/>
      <c r="S3" s="657"/>
    </row>
    <row r="4" spans="1:19" ht="20.100000000000001" customHeight="1">
      <c r="A4" s="25" t="s">
        <v>0</v>
      </c>
      <c r="B4" s="26" t="s">
        <v>321</v>
      </c>
      <c r="C4" s="39" t="s">
        <v>68</v>
      </c>
      <c r="D4" s="25" t="s">
        <v>1</v>
      </c>
      <c r="E4" s="25" t="s">
        <v>146</v>
      </c>
      <c r="F4" s="25" t="s">
        <v>321</v>
      </c>
      <c r="G4" s="683" t="s">
        <v>320</v>
      </c>
      <c r="H4" s="684"/>
      <c r="I4" s="684"/>
      <c r="J4" s="684"/>
      <c r="K4" s="684"/>
      <c r="L4" s="684"/>
      <c r="M4" s="684"/>
      <c r="N4" s="684"/>
      <c r="O4" s="684"/>
      <c r="P4" s="684"/>
      <c r="Q4" s="684"/>
      <c r="R4" s="684"/>
      <c r="S4" s="685"/>
    </row>
    <row r="5" spans="1:19" ht="20.100000000000001" customHeight="1">
      <c r="A5" s="104">
        <v>1</v>
      </c>
      <c r="B5" s="222">
        <v>7984</v>
      </c>
      <c r="C5" s="312">
        <v>1103400315483</v>
      </c>
      <c r="D5" s="248" t="s">
        <v>313</v>
      </c>
      <c r="E5" s="93" t="s">
        <v>466</v>
      </c>
      <c r="F5" s="136" t="s">
        <v>733</v>
      </c>
      <c r="G5" s="659" t="s">
        <v>734</v>
      </c>
      <c r="H5" s="660"/>
      <c r="I5" s="660"/>
      <c r="J5" s="660"/>
      <c r="K5" s="660"/>
      <c r="L5" s="660"/>
      <c r="M5" s="660"/>
      <c r="N5" s="660"/>
      <c r="O5" s="660"/>
      <c r="P5" s="660"/>
      <c r="Q5" s="660"/>
      <c r="R5" s="660"/>
      <c r="S5" s="661"/>
    </row>
    <row r="6" spans="1:19" ht="16.2" customHeight="1">
      <c r="A6" s="104">
        <v>2</v>
      </c>
      <c r="B6" s="286">
        <v>8234</v>
      </c>
      <c r="C6" s="242">
        <v>2004600010872</v>
      </c>
      <c r="D6" s="248" t="s">
        <v>708</v>
      </c>
      <c r="E6" s="93" t="s">
        <v>448</v>
      </c>
      <c r="F6" s="136" t="s">
        <v>733</v>
      </c>
      <c r="G6" s="659" t="s">
        <v>735</v>
      </c>
      <c r="H6" s="660"/>
      <c r="I6" s="660"/>
      <c r="J6" s="660"/>
      <c r="K6" s="660"/>
      <c r="L6" s="660"/>
      <c r="M6" s="660"/>
      <c r="N6" s="660"/>
      <c r="O6" s="660"/>
      <c r="P6" s="660"/>
      <c r="Q6" s="660"/>
      <c r="R6" s="660"/>
      <c r="S6" s="661"/>
    </row>
    <row r="7" spans="1:19" ht="16.2" customHeight="1">
      <c r="A7" s="104">
        <v>3</v>
      </c>
      <c r="B7" s="212">
        <v>8249</v>
      </c>
      <c r="C7" s="243">
        <v>1399900586498</v>
      </c>
      <c r="D7" s="211" t="s">
        <v>719</v>
      </c>
      <c r="E7" s="438" t="s">
        <v>450</v>
      </c>
      <c r="F7" s="136" t="s">
        <v>733</v>
      </c>
      <c r="G7" s="659" t="s">
        <v>736</v>
      </c>
      <c r="H7" s="660"/>
      <c r="I7" s="660"/>
      <c r="J7" s="660"/>
      <c r="K7" s="660"/>
      <c r="L7" s="660"/>
      <c r="M7" s="660"/>
      <c r="N7" s="660"/>
      <c r="O7" s="660"/>
      <c r="P7" s="660"/>
      <c r="Q7" s="660"/>
      <c r="R7" s="660"/>
      <c r="S7" s="661"/>
    </row>
    <row r="8" spans="1:19" ht="16.2" customHeight="1">
      <c r="A8" s="104">
        <v>4</v>
      </c>
      <c r="B8" s="292">
        <v>8068</v>
      </c>
      <c r="C8" s="240">
        <v>1419903212750</v>
      </c>
      <c r="D8" s="239" t="s">
        <v>467</v>
      </c>
      <c r="E8" s="438" t="s">
        <v>450</v>
      </c>
      <c r="F8" s="136" t="s">
        <v>733</v>
      </c>
      <c r="G8" s="659" t="s">
        <v>737</v>
      </c>
      <c r="H8" s="660"/>
      <c r="I8" s="660"/>
      <c r="J8" s="660"/>
      <c r="K8" s="660"/>
      <c r="L8" s="660"/>
      <c r="M8" s="660"/>
      <c r="N8" s="660"/>
      <c r="O8" s="660"/>
      <c r="P8" s="660"/>
      <c r="Q8" s="660"/>
      <c r="R8" s="660"/>
      <c r="S8" s="661"/>
    </row>
    <row r="9" spans="1:19" ht="16.2" customHeight="1">
      <c r="A9" s="104">
        <v>5</v>
      </c>
      <c r="B9" s="229">
        <v>8200</v>
      </c>
      <c r="C9" s="236">
        <v>1419903381241</v>
      </c>
      <c r="D9" s="248" t="s">
        <v>682</v>
      </c>
      <c r="E9" s="519" t="s">
        <v>968</v>
      </c>
      <c r="F9" s="136">
        <v>24933</v>
      </c>
      <c r="G9" s="662"/>
      <c r="H9" s="662"/>
      <c r="I9" s="662"/>
      <c r="J9" s="662"/>
      <c r="K9" s="662"/>
      <c r="L9" s="662"/>
      <c r="M9" s="662"/>
      <c r="N9" s="662"/>
      <c r="O9" s="662"/>
      <c r="P9" s="662"/>
      <c r="Q9" s="662"/>
      <c r="R9" s="662"/>
      <c r="S9" s="662"/>
    </row>
    <row r="10" spans="1:19" ht="16.2" customHeight="1">
      <c r="A10" s="104">
        <v>6</v>
      </c>
      <c r="B10" s="212">
        <v>8201</v>
      </c>
      <c r="C10" s="236">
        <v>1419903276511</v>
      </c>
      <c r="D10" s="248" t="s">
        <v>677</v>
      </c>
      <c r="E10" s="519" t="s">
        <v>969</v>
      </c>
      <c r="F10" s="136">
        <v>24933</v>
      </c>
      <c r="G10" s="662"/>
      <c r="H10" s="662"/>
      <c r="I10" s="662"/>
      <c r="J10" s="662"/>
      <c r="K10" s="662"/>
      <c r="L10" s="662"/>
      <c r="M10" s="662"/>
      <c r="N10" s="662"/>
      <c r="O10" s="662"/>
      <c r="P10" s="662"/>
      <c r="Q10" s="662"/>
      <c r="R10" s="662"/>
      <c r="S10" s="662"/>
    </row>
    <row r="11" spans="1:19" ht="16.2" customHeight="1">
      <c r="A11" s="104">
        <v>7</v>
      </c>
      <c r="B11" s="286">
        <v>8246</v>
      </c>
      <c r="C11" s="242">
        <v>1419903093211</v>
      </c>
      <c r="D11" s="238" t="s">
        <v>717</v>
      </c>
      <c r="E11" s="519" t="s">
        <v>947</v>
      </c>
      <c r="F11" s="136"/>
      <c r="G11" s="687"/>
      <c r="H11" s="687"/>
      <c r="I11" s="687"/>
      <c r="J11" s="687"/>
      <c r="K11" s="687"/>
      <c r="L11" s="687"/>
      <c r="M11" s="687"/>
      <c r="N11" s="687"/>
      <c r="O11" s="687"/>
      <c r="P11" s="687"/>
      <c r="Q11" s="687"/>
      <c r="R11" s="687"/>
      <c r="S11" s="687"/>
    </row>
    <row r="12" spans="1:19" ht="16.2" customHeight="1">
      <c r="A12" s="104">
        <v>8</v>
      </c>
      <c r="B12" s="273">
        <v>7655</v>
      </c>
      <c r="C12" s="242">
        <v>1419903100323</v>
      </c>
      <c r="D12" s="238" t="s">
        <v>262</v>
      </c>
      <c r="E12" s="519" t="s">
        <v>473</v>
      </c>
      <c r="F12" s="136"/>
      <c r="G12" s="659"/>
      <c r="H12" s="660"/>
      <c r="I12" s="660"/>
      <c r="J12" s="660"/>
      <c r="K12" s="660"/>
      <c r="L12" s="660"/>
      <c r="M12" s="660"/>
      <c r="N12" s="660"/>
      <c r="O12" s="660"/>
      <c r="P12" s="660"/>
      <c r="Q12" s="660"/>
      <c r="R12" s="660"/>
      <c r="S12" s="661"/>
    </row>
    <row r="13" spans="1:19" ht="16.2" customHeight="1">
      <c r="A13" s="104">
        <v>9</v>
      </c>
      <c r="B13" s="234">
        <v>8064</v>
      </c>
      <c r="C13" s="236">
        <v>16199000683440</v>
      </c>
      <c r="D13" s="239" t="s">
        <v>411</v>
      </c>
      <c r="E13" s="519" t="s">
        <v>450</v>
      </c>
      <c r="F13" s="136"/>
      <c r="G13" s="662"/>
      <c r="H13" s="662"/>
      <c r="I13" s="662"/>
      <c r="J13" s="662"/>
      <c r="K13" s="662"/>
      <c r="L13" s="662"/>
      <c r="M13" s="662"/>
      <c r="N13" s="662"/>
      <c r="O13" s="662"/>
      <c r="P13" s="662"/>
      <c r="Q13" s="662"/>
      <c r="R13" s="662"/>
      <c r="S13" s="662"/>
    </row>
    <row r="14" spans="1:19" ht="16.2" customHeight="1">
      <c r="A14" s="104">
        <v>10</v>
      </c>
      <c r="B14" s="234">
        <v>7979</v>
      </c>
      <c r="C14" s="224">
        <v>1102004780221</v>
      </c>
      <c r="D14" s="225" t="s">
        <v>432</v>
      </c>
      <c r="E14" s="519" t="s">
        <v>966</v>
      </c>
      <c r="F14" s="136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</row>
    <row r="15" spans="1:19" ht="16.2" customHeight="1">
      <c r="A15" s="104">
        <v>11</v>
      </c>
      <c r="B15" s="265">
        <v>7452</v>
      </c>
      <c r="C15" s="240">
        <v>1860700268970</v>
      </c>
      <c r="D15" s="238" t="s">
        <v>70</v>
      </c>
      <c r="E15" s="519" t="s">
        <v>325</v>
      </c>
      <c r="F15" s="93"/>
      <c r="G15" s="687"/>
      <c r="H15" s="687"/>
      <c r="I15" s="687"/>
      <c r="J15" s="687"/>
      <c r="K15" s="687"/>
      <c r="L15" s="687"/>
      <c r="M15" s="687"/>
      <c r="N15" s="687"/>
      <c r="O15" s="687"/>
      <c r="P15" s="687"/>
      <c r="Q15" s="687"/>
      <c r="R15" s="687"/>
      <c r="S15" s="687"/>
    </row>
    <row r="16" spans="1:19" ht="16.2" customHeight="1">
      <c r="A16" s="104">
        <v>12</v>
      </c>
      <c r="B16" s="222">
        <v>8192</v>
      </c>
      <c r="C16" s="242">
        <v>1810401280862</v>
      </c>
      <c r="D16" s="335" t="s">
        <v>671</v>
      </c>
      <c r="E16" s="519" t="s">
        <v>970</v>
      </c>
      <c r="F16" s="93"/>
      <c r="G16" s="687"/>
      <c r="H16" s="687"/>
      <c r="I16" s="687"/>
      <c r="J16" s="687"/>
      <c r="K16" s="687"/>
      <c r="L16" s="687"/>
      <c r="M16" s="687"/>
      <c r="N16" s="687"/>
      <c r="O16" s="687"/>
      <c r="P16" s="687"/>
      <c r="Q16" s="687"/>
      <c r="R16" s="687"/>
      <c r="S16" s="687"/>
    </row>
    <row r="17" spans="1:19" ht="16.2" customHeight="1">
      <c r="A17" s="104">
        <v>13</v>
      </c>
      <c r="B17" s="407">
        <v>6962</v>
      </c>
      <c r="C17" s="236">
        <v>1419902720352</v>
      </c>
      <c r="D17" s="406" t="s">
        <v>358</v>
      </c>
      <c r="E17" s="519" t="s">
        <v>945</v>
      </c>
      <c r="F17" s="93"/>
      <c r="G17" s="687"/>
      <c r="H17" s="687"/>
      <c r="I17" s="687"/>
      <c r="J17" s="687"/>
      <c r="K17" s="687"/>
      <c r="L17" s="687"/>
      <c r="M17" s="687"/>
      <c r="N17" s="687"/>
      <c r="O17" s="687"/>
      <c r="P17" s="687"/>
      <c r="Q17" s="687"/>
      <c r="R17" s="687"/>
      <c r="S17" s="687"/>
    </row>
    <row r="18" spans="1:19" ht="16.2" customHeight="1">
      <c r="A18" s="104">
        <v>14</v>
      </c>
      <c r="B18" s="538">
        <v>6953</v>
      </c>
      <c r="C18" s="539">
        <v>1419902683791</v>
      </c>
      <c r="D18" s="540" t="s">
        <v>356</v>
      </c>
      <c r="E18" s="519" t="s">
        <v>972</v>
      </c>
      <c r="F18" s="93"/>
      <c r="G18" s="687"/>
      <c r="H18" s="687"/>
      <c r="I18" s="687"/>
      <c r="J18" s="687"/>
      <c r="K18" s="687"/>
      <c r="L18" s="687"/>
      <c r="M18" s="687"/>
      <c r="N18" s="687"/>
      <c r="O18" s="687"/>
      <c r="P18" s="687"/>
      <c r="Q18" s="687"/>
      <c r="R18" s="687"/>
      <c r="S18" s="687"/>
    </row>
    <row r="19" spans="1:19" s="2" customFormat="1" ht="16.2" customHeight="1">
      <c r="A19" s="104">
        <v>15</v>
      </c>
      <c r="B19" s="235">
        <v>7506</v>
      </c>
      <c r="C19" s="237">
        <v>1419902978040</v>
      </c>
      <c r="D19" s="271" t="s">
        <v>134</v>
      </c>
      <c r="E19" s="519" t="s">
        <v>973</v>
      </c>
      <c r="F19" s="93"/>
      <c r="G19" s="687"/>
      <c r="H19" s="687"/>
      <c r="I19" s="687"/>
      <c r="J19" s="687"/>
      <c r="K19" s="687"/>
      <c r="L19" s="687"/>
      <c r="M19" s="687"/>
      <c r="N19" s="687"/>
      <c r="O19" s="687"/>
      <c r="P19" s="687"/>
      <c r="Q19" s="687"/>
      <c r="R19" s="687"/>
      <c r="S19" s="687"/>
    </row>
    <row r="20" spans="1:19" ht="16.2" customHeight="1">
      <c r="A20" s="104">
        <v>16</v>
      </c>
      <c r="B20" s="222">
        <v>7848</v>
      </c>
      <c r="C20" s="334">
        <v>1419902862351</v>
      </c>
      <c r="D20" s="66" t="s">
        <v>279</v>
      </c>
      <c r="E20" s="541" t="s">
        <v>973</v>
      </c>
      <c r="F20" s="93"/>
      <c r="G20" s="687"/>
      <c r="H20" s="687"/>
      <c r="I20" s="687"/>
      <c r="J20" s="687"/>
      <c r="K20" s="687"/>
      <c r="L20" s="687"/>
      <c r="M20" s="687"/>
      <c r="N20" s="687"/>
      <c r="O20" s="687"/>
      <c r="P20" s="687"/>
      <c r="Q20" s="687"/>
      <c r="R20" s="687"/>
      <c r="S20" s="687"/>
    </row>
    <row r="21" spans="1:19" ht="16.2" customHeight="1">
      <c r="A21" s="104">
        <v>17</v>
      </c>
      <c r="B21" s="412">
        <v>8109</v>
      </c>
      <c r="C21" s="413">
        <v>141990266049</v>
      </c>
      <c r="D21" s="388" t="s">
        <v>479</v>
      </c>
      <c r="E21" s="546" t="s">
        <v>945</v>
      </c>
      <c r="F21" s="93"/>
      <c r="G21" s="687"/>
      <c r="H21" s="687"/>
      <c r="I21" s="687"/>
      <c r="J21" s="687"/>
      <c r="K21" s="687"/>
      <c r="L21" s="687"/>
      <c r="M21" s="687"/>
      <c r="N21" s="687"/>
      <c r="O21" s="687"/>
      <c r="P21" s="687"/>
      <c r="Q21" s="687"/>
      <c r="R21" s="687"/>
      <c r="S21" s="687"/>
    </row>
    <row r="22" spans="1:19" ht="16.2" customHeight="1">
      <c r="A22" s="104">
        <v>18</v>
      </c>
      <c r="B22" s="222">
        <v>8188</v>
      </c>
      <c r="C22" s="242">
        <v>1419903106020</v>
      </c>
      <c r="D22" s="248" t="s">
        <v>656</v>
      </c>
      <c r="E22" s="546" t="s">
        <v>947</v>
      </c>
      <c r="F22" s="93"/>
      <c r="G22" s="687"/>
      <c r="H22" s="687"/>
      <c r="I22" s="687"/>
      <c r="J22" s="687"/>
      <c r="K22" s="687"/>
      <c r="L22" s="687"/>
      <c r="M22" s="687"/>
      <c r="N22" s="687"/>
      <c r="O22" s="687"/>
      <c r="P22" s="687"/>
      <c r="Q22" s="687"/>
      <c r="R22" s="687"/>
      <c r="S22" s="687"/>
    </row>
    <row r="23" spans="1:19" s="45" customFormat="1" ht="16.2" customHeight="1">
      <c r="A23" s="104">
        <v>19</v>
      </c>
      <c r="B23" s="222">
        <v>8209</v>
      </c>
      <c r="C23" s="242">
        <v>1209702905431</v>
      </c>
      <c r="D23" s="315" t="s">
        <v>651</v>
      </c>
      <c r="E23" s="561" t="s">
        <v>973</v>
      </c>
      <c r="F23" s="93"/>
      <c r="G23" s="687"/>
      <c r="H23" s="687"/>
      <c r="I23" s="687"/>
      <c r="J23" s="687"/>
      <c r="K23" s="687"/>
      <c r="L23" s="687"/>
      <c r="M23" s="687"/>
      <c r="N23" s="687"/>
      <c r="O23" s="687"/>
      <c r="P23" s="687"/>
      <c r="Q23" s="687"/>
      <c r="R23" s="687"/>
      <c r="S23" s="687"/>
    </row>
    <row r="24" spans="1:19" s="45" customFormat="1" ht="16.2" customHeight="1">
      <c r="A24" s="104">
        <v>20</v>
      </c>
      <c r="B24" s="222">
        <v>8110</v>
      </c>
      <c r="C24" s="237">
        <v>1459901770321</v>
      </c>
      <c r="D24" s="248" t="s">
        <v>518</v>
      </c>
      <c r="E24" s="561" t="s">
        <v>645</v>
      </c>
      <c r="F24" s="93"/>
      <c r="G24" s="687"/>
      <c r="H24" s="687"/>
      <c r="I24" s="687"/>
      <c r="J24" s="687"/>
      <c r="K24" s="687"/>
      <c r="L24" s="687"/>
      <c r="M24" s="687"/>
      <c r="N24" s="687"/>
      <c r="O24" s="687"/>
      <c r="P24" s="687"/>
      <c r="Q24" s="687"/>
      <c r="R24" s="687"/>
      <c r="S24" s="687"/>
    </row>
    <row r="25" spans="1:19" ht="16.2" customHeight="1">
      <c r="A25" s="104">
        <v>21</v>
      </c>
      <c r="B25" s="235"/>
      <c r="C25" s="242"/>
      <c r="D25" s="248"/>
      <c r="E25" s="562"/>
      <c r="F25" s="93"/>
      <c r="G25" s="687"/>
      <c r="H25" s="687"/>
      <c r="I25" s="687"/>
      <c r="J25" s="687"/>
      <c r="K25" s="687"/>
      <c r="L25" s="687"/>
      <c r="M25" s="687"/>
      <c r="N25" s="687"/>
      <c r="O25" s="687"/>
      <c r="P25" s="687"/>
      <c r="Q25" s="687"/>
      <c r="R25" s="687"/>
      <c r="S25" s="687"/>
    </row>
    <row r="26" spans="1:19" ht="16.2" customHeight="1">
      <c r="A26" s="104">
        <v>22</v>
      </c>
      <c r="B26" s="138"/>
      <c r="C26" s="106"/>
      <c r="D26" s="114"/>
      <c r="E26" s="140"/>
      <c r="F26" s="136"/>
      <c r="G26" s="662"/>
      <c r="H26" s="662"/>
      <c r="I26" s="662"/>
      <c r="J26" s="662"/>
      <c r="K26" s="662"/>
      <c r="L26" s="662"/>
      <c r="M26" s="662"/>
      <c r="N26" s="662"/>
      <c r="O26" s="662"/>
      <c r="P26" s="662"/>
      <c r="Q26" s="662"/>
      <c r="R26" s="662"/>
      <c r="S26" s="662"/>
    </row>
    <row r="27" spans="1:19" ht="16.2" customHeight="1">
      <c r="A27" s="104">
        <v>23</v>
      </c>
      <c r="B27" s="149"/>
      <c r="C27" s="106"/>
      <c r="D27" s="114"/>
      <c r="E27" s="93"/>
      <c r="F27" s="136"/>
      <c r="G27" s="662"/>
      <c r="H27" s="662"/>
      <c r="I27" s="662"/>
      <c r="J27" s="662"/>
      <c r="K27" s="662"/>
      <c r="L27" s="662"/>
      <c r="M27" s="662"/>
      <c r="N27" s="662"/>
      <c r="O27" s="662"/>
      <c r="P27" s="662"/>
      <c r="Q27" s="662"/>
      <c r="R27" s="662"/>
      <c r="S27" s="662"/>
    </row>
    <row r="28" spans="1:19" ht="16.2" customHeight="1">
      <c r="A28" s="104">
        <v>24</v>
      </c>
      <c r="B28" s="7"/>
      <c r="C28" s="36"/>
      <c r="D28" s="6"/>
      <c r="E28" s="140"/>
      <c r="F28" s="136"/>
      <c r="G28" s="662"/>
      <c r="H28" s="662"/>
      <c r="I28" s="662"/>
      <c r="J28" s="662"/>
      <c r="K28" s="662"/>
      <c r="L28" s="662"/>
      <c r="M28" s="662"/>
      <c r="N28" s="662"/>
      <c r="O28" s="662"/>
      <c r="P28" s="662"/>
      <c r="Q28" s="662"/>
      <c r="R28" s="662"/>
      <c r="S28" s="662"/>
    </row>
    <row r="29" spans="1:19" ht="16.2" customHeight="1">
      <c r="A29" s="104">
        <v>25</v>
      </c>
      <c r="B29" s="21"/>
      <c r="C29" s="57"/>
      <c r="D29" s="6"/>
      <c r="E29" s="140"/>
      <c r="F29" s="136"/>
      <c r="G29" s="662"/>
      <c r="H29" s="662"/>
      <c r="I29" s="662"/>
      <c r="J29" s="662"/>
      <c r="K29" s="662"/>
      <c r="L29" s="662"/>
      <c r="M29" s="662"/>
      <c r="N29" s="662"/>
      <c r="O29" s="662"/>
      <c r="P29" s="662"/>
      <c r="Q29" s="662"/>
      <c r="R29" s="662"/>
      <c r="S29" s="662"/>
    </row>
    <row r="30" spans="1:19" ht="16.2" customHeight="1">
      <c r="A30" s="104">
        <v>26</v>
      </c>
      <c r="B30" s="13"/>
      <c r="C30" s="116"/>
      <c r="D30" s="11"/>
      <c r="E30" s="140"/>
      <c r="F30" s="136"/>
      <c r="G30" s="662"/>
      <c r="H30" s="662"/>
      <c r="I30" s="662"/>
      <c r="J30" s="662"/>
      <c r="K30" s="662"/>
      <c r="L30" s="662"/>
      <c r="M30" s="662"/>
      <c r="N30" s="662"/>
      <c r="O30" s="662"/>
      <c r="P30" s="662"/>
      <c r="Q30" s="662"/>
      <c r="R30" s="662"/>
      <c r="S30" s="662"/>
    </row>
    <row r="31" spans="1:19" ht="16.2" customHeight="1">
      <c r="A31" s="104">
        <v>27</v>
      </c>
      <c r="B31" s="20"/>
      <c r="C31" s="36"/>
      <c r="D31" s="11"/>
      <c r="E31" s="140"/>
      <c r="F31" s="136"/>
      <c r="G31" s="659"/>
      <c r="H31" s="660"/>
      <c r="I31" s="660"/>
      <c r="J31" s="660"/>
      <c r="K31" s="660"/>
      <c r="L31" s="660"/>
      <c r="M31" s="660"/>
      <c r="N31" s="660"/>
      <c r="O31" s="660"/>
      <c r="P31" s="660"/>
      <c r="Q31" s="660"/>
      <c r="R31" s="660"/>
      <c r="S31" s="661"/>
    </row>
    <row r="32" spans="1:19" ht="16.2" customHeight="1">
      <c r="A32" s="104">
        <v>28</v>
      </c>
      <c r="B32" s="7"/>
      <c r="C32" s="65"/>
      <c r="D32" s="70"/>
      <c r="E32" s="140"/>
      <c r="F32" s="136"/>
      <c r="G32" s="662"/>
      <c r="H32" s="662"/>
      <c r="I32" s="662"/>
      <c r="J32" s="662"/>
      <c r="K32" s="662"/>
      <c r="L32" s="662"/>
      <c r="M32" s="662"/>
      <c r="N32" s="662"/>
      <c r="O32" s="662"/>
      <c r="P32" s="662"/>
      <c r="Q32" s="662"/>
      <c r="R32" s="662"/>
      <c r="S32" s="662"/>
    </row>
    <row r="33" spans="1:19" ht="16.2" customHeight="1">
      <c r="A33" s="104">
        <v>29</v>
      </c>
      <c r="B33" s="139"/>
      <c r="C33" s="106"/>
      <c r="D33" s="114"/>
      <c r="E33" s="140"/>
      <c r="F33" s="136"/>
      <c r="G33" s="662"/>
      <c r="H33" s="662"/>
      <c r="I33" s="662"/>
      <c r="J33" s="662"/>
      <c r="K33" s="662"/>
      <c r="L33" s="662"/>
      <c r="M33" s="662"/>
      <c r="N33" s="662"/>
      <c r="O33" s="662"/>
      <c r="P33" s="662"/>
      <c r="Q33" s="662"/>
      <c r="R33" s="662"/>
      <c r="S33" s="662"/>
    </row>
    <row r="34" spans="1:19" ht="16.2" customHeight="1">
      <c r="A34" s="104">
        <v>30</v>
      </c>
      <c r="B34" s="89"/>
      <c r="C34" s="57"/>
      <c r="D34" s="12"/>
      <c r="E34" s="140"/>
      <c r="F34" s="136"/>
      <c r="G34" s="662"/>
      <c r="H34" s="662"/>
      <c r="I34" s="662"/>
      <c r="J34" s="662"/>
      <c r="K34" s="662"/>
      <c r="L34" s="662"/>
      <c r="M34" s="662"/>
      <c r="N34" s="662"/>
      <c r="O34" s="662"/>
      <c r="P34" s="662"/>
      <c r="Q34" s="662"/>
      <c r="R34" s="662"/>
      <c r="S34" s="662"/>
    </row>
    <row r="35" spans="1:19" ht="16.2" customHeight="1">
      <c r="A35" s="104">
        <v>31</v>
      </c>
      <c r="B35" s="157"/>
      <c r="C35" s="123"/>
      <c r="D35" s="146"/>
      <c r="E35" s="93"/>
      <c r="F35" s="136"/>
      <c r="G35" s="662"/>
      <c r="H35" s="662"/>
      <c r="I35" s="662"/>
      <c r="J35" s="662"/>
      <c r="K35" s="662"/>
      <c r="L35" s="662"/>
      <c r="M35" s="662"/>
      <c r="N35" s="662"/>
      <c r="O35" s="662"/>
      <c r="P35" s="662"/>
      <c r="Q35" s="662"/>
      <c r="R35" s="662"/>
      <c r="S35" s="662"/>
    </row>
    <row r="36" spans="1:19" ht="16.2" customHeight="1">
      <c r="A36" s="104">
        <v>32</v>
      </c>
      <c r="B36" s="21"/>
      <c r="C36" s="56"/>
      <c r="D36" s="9"/>
      <c r="E36" s="140"/>
      <c r="F36" s="136"/>
      <c r="G36" s="662"/>
      <c r="H36" s="662"/>
      <c r="I36" s="662"/>
      <c r="J36" s="662"/>
      <c r="K36" s="662"/>
      <c r="L36" s="662"/>
      <c r="M36" s="662"/>
      <c r="N36" s="662"/>
      <c r="O36" s="662"/>
      <c r="P36" s="662"/>
      <c r="Q36" s="662"/>
      <c r="R36" s="662"/>
      <c r="S36" s="662"/>
    </row>
    <row r="37" spans="1:19" ht="16.2" customHeight="1">
      <c r="A37" s="104">
        <v>33</v>
      </c>
      <c r="B37" s="129"/>
      <c r="C37" s="36"/>
      <c r="D37" s="6"/>
      <c r="E37" s="140"/>
      <c r="F37" s="136"/>
      <c r="G37" s="662"/>
      <c r="H37" s="662"/>
      <c r="I37" s="662"/>
      <c r="J37" s="662"/>
      <c r="K37" s="662"/>
      <c r="L37" s="662"/>
      <c r="M37" s="662"/>
      <c r="N37" s="662"/>
      <c r="O37" s="662"/>
      <c r="P37" s="662"/>
      <c r="Q37" s="662"/>
      <c r="R37" s="662"/>
      <c r="S37" s="662"/>
    </row>
    <row r="38" spans="1:19" ht="16.2" customHeight="1">
      <c r="A38" s="104">
        <v>34</v>
      </c>
      <c r="B38" s="25"/>
      <c r="C38" s="106"/>
      <c r="D38" s="114"/>
      <c r="E38" s="93"/>
      <c r="F38" s="136"/>
      <c r="G38" s="662"/>
      <c r="H38" s="662"/>
      <c r="I38" s="662"/>
      <c r="J38" s="662"/>
      <c r="K38" s="662"/>
      <c r="L38" s="662"/>
      <c r="M38" s="662"/>
      <c r="N38" s="662"/>
      <c r="O38" s="662"/>
      <c r="P38" s="662"/>
      <c r="Q38" s="662"/>
      <c r="R38" s="662"/>
      <c r="S38" s="662"/>
    </row>
    <row r="39" spans="1:19" ht="16.2" customHeight="1">
      <c r="A39" s="104">
        <v>35</v>
      </c>
      <c r="B39" s="160"/>
      <c r="C39" s="161"/>
      <c r="D39" s="162"/>
      <c r="E39" s="11"/>
      <c r="F39" s="136"/>
      <c r="G39" s="687"/>
      <c r="H39" s="687"/>
      <c r="I39" s="687"/>
      <c r="J39" s="687"/>
      <c r="K39" s="687"/>
      <c r="L39" s="687"/>
      <c r="M39" s="687"/>
      <c r="N39" s="687"/>
      <c r="O39" s="687"/>
      <c r="P39" s="687"/>
      <c r="Q39" s="687"/>
      <c r="R39" s="687"/>
      <c r="S39" s="687"/>
    </row>
    <row r="40" spans="1:19" ht="16.2" customHeight="1">
      <c r="A40" s="104">
        <v>36</v>
      </c>
      <c r="B40" s="163"/>
      <c r="C40" s="164"/>
      <c r="D40" s="165"/>
      <c r="E40" s="140"/>
      <c r="F40" s="136"/>
      <c r="G40" s="687"/>
      <c r="H40" s="687"/>
      <c r="I40" s="687"/>
      <c r="J40" s="687"/>
      <c r="K40" s="687"/>
      <c r="L40" s="687"/>
      <c r="M40" s="687"/>
      <c r="N40" s="687"/>
      <c r="O40" s="687"/>
      <c r="P40" s="687"/>
      <c r="Q40" s="687"/>
      <c r="R40" s="687"/>
      <c r="S40" s="687"/>
    </row>
    <row r="41" spans="1:19" ht="16.2" customHeight="1">
      <c r="A41" s="104">
        <v>37</v>
      </c>
      <c r="B41" s="7"/>
      <c r="C41" s="36"/>
      <c r="D41" s="6"/>
      <c r="E41" s="140"/>
      <c r="F41" s="136"/>
      <c r="G41" s="687"/>
      <c r="H41" s="687"/>
      <c r="I41" s="687"/>
      <c r="J41" s="687"/>
      <c r="K41" s="687"/>
      <c r="L41" s="687"/>
      <c r="M41" s="687"/>
      <c r="N41" s="687"/>
      <c r="O41" s="687"/>
      <c r="P41" s="687"/>
      <c r="Q41" s="687"/>
      <c r="R41" s="687"/>
      <c r="S41" s="687"/>
    </row>
    <row r="42" spans="1:19" ht="16.2" customHeight="1">
      <c r="A42" s="104">
        <v>38</v>
      </c>
      <c r="B42" s="8"/>
      <c r="C42" s="65"/>
      <c r="D42" s="167"/>
      <c r="E42" s="140"/>
      <c r="F42" s="136"/>
      <c r="G42" s="662"/>
      <c r="H42" s="662"/>
      <c r="I42" s="662"/>
      <c r="J42" s="662"/>
      <c r="K42" s="662"/>
      <c r="L42" s="662"/>
      <c r="M42" s="662"/>
      <c r="N42" s="662"/>
      <c r="O42" s="662"/>
      <c r="P42" s="662"/>
      <c r="Q42" s="662"/>
      <c r="R42" s="662"/>
      <c r="S42" s="662"/>
    </row>
    <row r="43" spans="1:19" ht="16.5" customHeight="1">
      <c r="A43" s="104">
        <v>39</v>
      </c>
      <c r="B43" s="8"/>
      <c r="C43" s="36"/>
      <c r="D43" s="12"/>
      <c r="E43" s="140"/>
      <c r="F43" s="136"/>
      <c r="G43" s="662"/>
      <c r="H43" s="662"/>
      <c r="I43" s="662"/>
      <c r="J43" s="662"/>
      <c r="K43" s="662"/>
      <c r="L43" s="662"/>
      <c r="M43" s="662"/>
      <c r="N43" s="662"/>
      <c r="O43" s="662"/>
      <c r="P43" s="662"/>
      <c r="Q43" s="662"/>
      <c r="R43" s="662"/>
      <c r="S43" s="662"/>
    </row>
    <row r="44" spans="1:19" ht="20.25" customHeight="1">
      <c r="A44" s="104">
        <v>40</v>
      </c>
      <c r="B44" s="29"/>
      <c r="C44" s="115"/>
      <c r="D44" s="118"/>
      <c r="E44" s="140"/>
      <c r="F44" s="32"/>
      <c r="G44" s="662"/>
      <c r="H44" s="662"/>
      <c r="I44" s="662"/>
      <c r="J44" s="662"/>
      <c r="K44" s="662"/>
      <c r="L44" s="662"/>
      <c r="M44" s="662"/>
      <c r="N44" s="662"/>
      <c r="O44" s="662"/>
      <c r="P44" s="662"/>
      <c r="Q44" s="662"/>
      <c r="R44" s="662"/>
      <c r="S44" s="662"/>
    </row>
    <row r="45" spans="1:19" ht="20.25" customHeight="1">
      <c r="A45" s="104">
        <v>41</v>
      </c>
      <c r="B45" s="109"/>
      <c r="C45" s="127"/>
      <c r="D45" s="110"/>
      <c r="E45" s="140"/>
      <c r="F45" s="136"/>
      <c r="G45" s="662"/>
      <c r="H45" s="662"/>
      <c r="I45" s="662"/>
      <c r="J45" s="662"/>
      <c r="K45" s="662"/>
      <c r="L45" s="662"/>
      <c r="M45" s="662"/>
      <c r="N45" s="662"/>
      <c r="O45" s="662"/>
      <c r="P45" s="662"/>
      <c r="Q45" s="662"/>
      <c r="R45" s="662"/>
      <c r="S45" s="662"/>
    </row>
    <row r="46" spans="1:19" ht="20.25" customHeight="1">
      <c r="A46" s="104">
        <v>42</v>
      </c>
      <c r="B46" s="105"/>
      <c r="C46" s="106"/>
      <c r="D46" s="112"/>
      <c r="E46" s="140"/>
      <c r="F46" s="136"/>
      <c r="G46" s="662"/>
      <c r="H46" s="662"/>
      <c r="I46" s="662"/>
      <c r="J46" s="662"/>
      <c r="K46" s="662"/>
      <c r="L46" s="662"/>
      <c r="M46" s="662"/>
      <c r="N46" s="662"/>
      <c r="O46" s="662"/>
      <c r="P46" s="662"/>
      <c r="Q46" s="662"/>
      <c r="R46" s="662"/>
      <c r="S46" s="662"/>
    </row>
    <row r="47" spans="1:19" ht="20.25" customHeight="1">
      <c r="A47" s="104">
        <v>43</v>
      </c>
      <c r="B47" s="33"/>
      <c r="C47" s="56"/>
      <c r="D47" s="12"/>
      <c r="E47" s="140"/>
      <c r="F47" s="136"/>
      <c r="G47" s="662"/>
      <c r="H47" s="662"/>
      <c r="I47" s="662"/>
      <c r="J47" s="662"/>
      <c r="K47" s="662"/>
      <c r="L47" s="662"/>
      <c r="M47" s="662"/>
      <c r="N47" s="662"/>
      <c r="O47" s="662"/>
      <c r="P47" s="662"/>
      <c r="Q47" s="662"/>
      <c r="R47" s="662"/>
      <c r="S47" s="662"/>
    </row>
    <row r="48" spans="1:19" ht="20.25" customHeight="1">
      <c r="A48" s="104">
        <v>44</v>
      </c>
      <c r="B48" s="169"/>
      <c r="C48" s="59"/>
      <c r="D48" s="46"/>
      <c r="E48" s="140"/>
      <c r="F48" s="136"/>
      <c r="G48" s="662"/>
      <c r="H48" s="662"/>
      <c r="I48" s="662"/>
      <c r="J48" s="662"/>
      <c r="K48" s="662"/>
      <c r="L48" s="662"/>
      <c r="M48" s="662"/>
      <c r="N48" s="662"/>
      <c r="O48" s="662"/>
      <c r="P48" s="662"/>
      <c r="Q48" s="662"/>
      <c r="R48" s="662"/>
      <c r="S48" s="662"/>
    </row>
    <row r="49" spans="1:19" ht="20.25" customHeight="1">
      <c r="A49" s="104">
        <v>45</v>
      </c>
      <c r="B49" s="171"/>
      <c r="C49" s="50"/>
      <c r="D49" s="156"/>
      <c r="E49" s="140"/>
      <c r="F49" s="136"/>
      <c r="G49" s="662"/>
      <c r="H49" s="662"/>
      <c r="I49" s="662"/>
      <c r="J49" s="662"/>
      <c r="K49" s="662"/>
      <c r="L49" s="662"/>
      <c r="M49" s="662"/>
      <c r="N49" s="662"/>
      <c r="O49" s="662"/>
      <c r="P49" s="662"/>
      <c r="Q49" s="662"/>
      <c r="R49" s="662"/>
      <c r="S49" s="662"/>
    </row>
    <row r="50" spans="1:19" ht="20.25" customHeight="1">
      <c r="A50" s="104">
        <v>46</v>
      </c>
      <c r="B50" s="145"/>
      <c r="C50" s="117"/>
      <c r="D50" s="118"/>
      <c r="E50" s="140"/>
      <c r="F50" s="136"/>
      <c r="G50" s="662"/>
      <c r="H50" s="662"/>
      <c r="I50" s="662"/>
      <c r="J50" s="662"/>
      <c r="K50" s="662"/>
      <c r="L50" s="662"/>
      <c r="M50" s="662"/>
      <c r="N50" s="662"/>
      <c r="O50" s="662"/>
      <c r="P50" s="662"/>
      <c r="Q50" s="662"/>
      <c r="R50" s="662"/>
      <c r="S50" s="662"/>
    </row>
    <row r="51" spans="1:19" ht="20.25" customHeight="1">
      <c r="A51" s="104">
        <v>47</v>
      </c>
      <c r="B51" s="143"/>
      <c r="C51" s="106"/>
      <c r="D51" s="114"/>
      <c r="E51" s="140"/>
      <c r="F51" s="136"/>
      <c r="G51" s="662"/>
      <c r="H51" s="662"/>
      <c r="I51" s="662"/>
      <c r="J51" s="662"/>
      <c r="K51" s="662"/>
      <c r="L51" s="662"/>
      <c r="M51" s="662"/>
      <c r="N51" s="662"/>
      <c r="O51" s="662"/>
      <c r="P51" s="662"/>
      <c r="Q51" s="662"/>
      <c r="R51" s="662"/>
      <c r="S51" s="662"/>
    </row>
    <row r="52" spans="1:19" ht="20.25" customHeight="1">
      <c r="A52" s="104">
        <v>48</v>
      </c>
      <c r="B52" s="172"/>
      <c r="C52" s="56"/>
      <c r="D52" s="12"/>
      <c r="E52" s="140"/>
      <c r="F52" s="136"/>
      <c r="G52" s="662"/>
      <c r="H52" s="662"/>
      <c r="I52" s="662"/>
      <c r="J52" s="662"/>
      <c r="K52" s="662"/>
      <c r="L52" s="662"/>
      <c r="M52" s="662"/>
      <c r="N52" s="662"/>
      <c r="O52" s="662"/>
      <c r="P52" s="662"/>
      <c r="Q52" s="662"/>
      <c r="R52" s="662"/>
      <c r="S52" s="662"/>
    </row>
    <row r="53" spans="1:19" ht="20.25" customHeight="1">
      <c r="A53" s="104">
        <v>49</v>
      </c>
      <c r="B53" s="173"/>
      <c r="C53" s="36"/>
      <c r="D53" s="9"/>
      <c r="E53" s="140"/>
      <c r="F53" s="136"/>
      <c r="G53" s="662"/>
      <c r="H53" s="662"/>
      <c r="I53" s="662"/>
      <c r="J53" s="662"/>
      <c r="K53" s="662"/>
      <c r="L53" s="662"/>
      <c r="M53" s="662"/>
      <c r="N53" s="662"/>
      <c r="O53" s="662"/>
      <c r="P53" s="662"/>
      <c r="Q53" s="662"/>
      <c r="R53" s="662"/>
      <c r="S53" s="662"/>
    </row>
    <row r="54" spans="1:19" ht="20.25" customHeight="1">
      <c r="A54" s="104">
        <v>50</v>
      </c>
      <c r="B54" s="159"/>
      <c r="C54" s="106"/>
      <c r="D54" s="114"/>
      <c r="E54" s="93"/>
      <c r="F54" s="136"/>
      <c r="G54" s="662"/>
      <c r="H54" s="662"/>
      <c r="I54" s="662"/>
      <c r="J54" s="662"/>
      <c r="K54" s="662"/>
      <c r="L54" s="662"/>
      <c r="M54" s="662"/>
      <c r="N54" s="662"/>
      <c r="O54" s="662"/>
      <c r="P54" s="662"/>
      <c r="Q54" s="662"/>
      <c r="R54" s="662"/>
      <c r="S54" s="662"/>
    </row>
    <row r="55" spans="1:19" ht="20.25" customHeight="1">
      <c r="A55" s="104">
        <v>51</v>
      </c>
      <c r="B55" s="144"/>
      <c r="C55" s="117"/>
      <c r="D55" s="168"/>
      <c r="E55" s="140"/>
      <c r="F55" s="136"/>
      <c r="G55" s="662"/>
      <c r="H55" s="662"/>
      <c r="I55" s="662"/>
      <c r="J55" s="662"/>
      <c r="K55" s="662"/>
      <c r="L55" s="662"/>
      <c r="M55" s="662"/>
      <c r="N55" s="662"/>
      <c r="O55" s="662"/>
      <c r="P55" s="662"/>
      <c r="Q55" s="662"/>
      <c r="R55" s="662"/>
      <c r="S55" s="662"/>
    </row>
    <row r="56" spans="1:19" ht="20.25" customHeight="1">
      <c r="A56" s="104">
        <v>52</v>
      </c>
      <c r="B56" s="7"/>
      <c r="C56" s="36"/>
      <c r="D56" s="42"/>
      <c r="E56" s="140"/>
      <c r="F56" s="136"/>
      <c r="G56" s="662"/>
      <c r="H56" s="662"/>
      <c r="I56" s="662"/>
      <c r="J56" s="662"/>
      <c r="K56" s="662"/>
      <c r="L56" s="662"/>
      <c r="M56" s="662"/>
      <c r="N56" s="662"/>
      <c r="O56" s="662"/>
      <c r="P56" s="662"/>
      <c r="Q56" s="662"/>
      <c r="R56" s="662"/>
      <c r="S56" s="662"/>
    </row>
    <row r="57" spans="1:19" ht="20.25" customHeight="1">
      <c r="A57" s="104">
        <v>53</v>
      </c>
      <c r="B57" s="29"/>
      <c r="C57" s="36"/>
      <c r="D57" s="63"/>
      <c r="E57" s="140"/>
      <c r="F57" s="136"/>
      <c r="G57" s="662"/>
      <c r="H57" s="662"/>
      <c r="I57" s="662"/>
      <c r="J57" s="662"/>
      <c r="K57" s="662"/>
      <c r="L57" s="662"/>
      <c r="M57" s="662"/>
      <c r="N57" s="662"/>
      <c r="O57" s="662"/>
      <c r="P57" s="662"/>
      <c r="Q57" s="662"/>
      <c r="R57" s="662"/>
      <c r="S57" s="662"/>
    </row>
    <row r="58" spans="1:19" ht="20.25" customHeight="1">
      <c r="A58" s="104">
        <v>54</v>
      </c>
      <c r="B58" s="7"/>
      <c r="C58" s="36"/>
      <c r="D58" s="9"/>
      <c r="E58" s="140"/>
      <c r="F58" s="136"/>
      <c r="G58" s="662"/>
      <c r="H58" s="662"/>
      <c r="I58" s="662"/>
      <c r="J58" s="662"/>
      <c r="K58" s="662"/>
      <c r="L58" s="662"/>
      <c r="M58" s="662"/>
      <c r="N58" s="662"/>
      <c r="O58" s="662"/>
      <c r="P58" s="662"/>
      <c r="Q58" s="662"/>
      <c r="R58" s="662"/>
      <c r="S58" s="662"/>
    </row>
    <row r="59" spans="1:19" ht="20.25" customHeight="1">
      <c r="A59" s="104">
        <v>55</v>
      </c>
      <c r="B59" s="21"/>
      <c r="C59" s="65"/>
      <c r="D59" s="72"/>
      <c r="E59" s="140"/>
      <c r="F59" s="136"/>
      <c r="G59" s="662"/>
      <c r="H59" s="662"/>
      <c r="I59" s="662"/>
      <c r="J59" s="662"/>
      <c r="K59" s="662"/>
      <c r="L59" s="662"/>
      <c r="M59" s="662"/>
      <c r="N59" s="662"/>
      <c r="O59" s="662"/>
      <c r="P59" s="662"/>
      <c r="Q59" s="662"/>
      <c r="R59" s="662"/>
      <c r="S59" s="662"/>
    </row>
    <row r="60" spans="1:19" ht="20.25" customHeight="1">
      <c r="A60" s="104">
        <v>56</v>
      </c>
      <c r="B60" s="170"/>
      <c r="C60" s="36"/>
      <c r="D60" s="12"/>
      <c r="E60" s="140"/>
      <c r="F60" s="136"/>
      <c r="G60" s="683"/>
      <c r="H60" s="684"/>
      <c r="I60" s="684"/>
      <c r="J60" s="684"/>
      <c r="K60" s="684"/>
      <c r="L60" s="684"/>
      <c r="M60" s="684"/>
      <c r="N60" s="684"/>
      <c r="O60" s="684"/>
      <c r="P60" s="684"/>
      <c r="Q60" s="684"/>
      <c r="R60" s="684"/>
      <c r="S60" s="685"/>
    </row>
    <row r="61" spans="1:19" ht="20.25" customHeight="1">
      <c r="A61" s="104">
        <v>57</v>
      </c>
      <c r="B61" s="170"/>
      <c r="C61" s="36"/>
      <c r="D61" s="12"/>
      <c r="E61" s="140"/>
      <c r="F61" s="136"/>
      <c r="G61" s="683"/>
      <c r="H61" s="684"/>
      <c r="I61" s="684"/>
      <c r="J61" s="684"/>
      <c r="K61" s="684"/>
      <c r="L61" s="684"/>
      <c r="M61" s="684"/>
      <c r="N61" s="684"/>
      <c r="O61" s="684"/>
      <c r="P61" s="684"/>
      <c r="Q61" s="684"/>
      <c r="R61" s="684"/>
      <c r="S61" s="685"/>
    </row>
    <row r="62" spans="1:19" ht="20.25" customHeight="1">
      <c r="A62" s="104">
        <v>58</v>
      </c>
      <c r="B62" s="109"/>
      <c r="C62" s="106"/>
      <c r="D62" s="112"/>
      <c r="E62" s="140"/>
      <c r="F62" s="136"/>
      <c r="G62" s="683"/>
      <c r="H62" s="684"/>
      <c r="I62" s="684"/>
      <c r="J62" s="684"/>
      <c r="K62" s="684"/>
      <c r="L62" s="684"/>
      <c r="M62" s="684"/>
      <c r="N62" s="684"/>
      <c r="O62" s="684"/>
      <c r="P62" s="684"/>
      <c r="Q62" s="684"/>
      <c r="R62" s="684"/>
      <c r="S62" s="685"/>
    </row>
    <row r="63" spans="1:19" ht="20.25" customHeight="1">
      <c r="A63" s="104">
        <v>59</v>
      </c>
      <c r="B63" s="166"/>
      <c r="C63" s="107"/>
      <c r="D63" s="137"/>
      <c r="E63" s="140"/>
      <c r="G63" s="686"/>
      <c r="H63" s="686"/>
      <c r="I63" s="686"/>
      <c r="J63" s="686"/>
      <c r="K63" s="686"/>
      <c r="L63" s="686"/>
      <c r="M63" s="686"/>
      <c r="N63" s="686"/>
      <c r="O63" s="686"/>
      <c r="P63" s="686"/>
      <c r="Q63" s="686"/>
      <c r="R63" s="686"/>
      <c r="S63" s="686"/>
    </row>
    <row r="64" spans="1:19" ht="20.25" customHeight="1">
      <c r="A64" s="104">
        <v>59</v>
      </c>
      <c r="B64" s="21"/>
      <c r="C64" s="65"/>
      <c r="D64" s="70"/>
      <c r="E64" s="140"/>
      <c r="G64" s="662"/>
      <c r="H64" s="662"/>
      <c r="I64" s="662"/>
      <c r="J64" s="662"/>
      <c r="K64" s="662"/>
      <c r="L64" s="662"/>
      <c r="M64" s="662"/>
      <c r="N64" s="662"/>
      <c r="O64" s="662"/>
      <c r="P64" s="662"/>
      <c r="Q64" s="662"/>
      <c r="R64" s="662"/>
      <c r="S64" s="662"/>
    </row>
    <row r="65" spans="1:19" ht="20.25" customHeight="1">
      <c r="A65" s="104">
        <v>60</v>
      </c>
      <c r="B65" s="25"/>
      <c r="C65" s="106"/>
      <c r="D65" s="114"/>
      <c r="E65" s="93"/>
      <c r="G65" s="662"/>
      <c r="H65" s="662"/>
      <c r="I65" s="662"/>
      <c r="J65" s="662"/>
      <c r="K65" s="662"/>
      <c r="L65" s="662"/>
      <c r="M65" s="662"/>
      <c r="N65" s="662"/>
      <c r="O65" s="662"/>
      <c r="P65" s="662"/>
      <c r="Q65" s="662"/>
      <c r="R65" s="662"/>
      <c r="S65" s="662"/>
    </row>
    <row r="66" spans="1:19" ht="20.25" customHeight="1">
      <c r="A66" s="104">
        <v>61</v>
      </c>
      <c r="B66" s="166"/>
      <c r="C66" s="108"/>
      <c r="D66" s="137"/>
      <c r="E66" s="140"/>
      <c r="G66" s="662"/>
      <c r="H66" s="662"/>
      <c r="I66" s="662"/>
      <c r="J66" s="662"/>
      <c r="K66" s="662"/>
      <c r="L66" s="662"/>
      <c r="M66" s="662"/>
      <c r="N66" s="662"/>
      <c r="O66" s="662"/>
      <c r="P66" s="662"/>
      <c r="Q66" s="662"/>
      <c r="R66" s="662"/>
      <c r="S66" s="662"/>
    </row>
    <row r="67" spans="1:19" ht="20.25" customHeight="1">
      <c r="A67" s="104">
        <v>62</v>
      </c>
      <c r="B67" s="172"/>
      <c r="C67" s="56"/>
      <c r="D67" s="12"/>
      <c r="E67" s="140"/>
      <c r="G67" s="662"/>
      <c r="H67" s="662"/>
      <c r="I67" s="662"/>
      <c r="J67" s="662"/>
      <c r="K67" s="662"/>
      <c r="L67" s="662"/>
      <c r="M67" s="662"/>
      <c r="N67" s="662"/>
      <c r="O67" s="662"/>
      <c r="P67" s="662"/>
      <c r="Q67" s="662"/>
      <c r="R67" s="662"/>
      <c r="S67" s="662"/>
    </row>
    <row r="68" spans="1:19" ht="20.25" customHeight="1">
      <c r="A68" s="104">
        <v>63</v>
      </c>
      <c r="B68" s="29"/>
      <c r="C68" s="49"/>
      <c r="D68" s="63"/>
      <c r="E68" s="140"/>
      <c r="G68" s="662"/>
      <c r="H68" s="662"/>
      <c r="I68" s="662"/>
      <c r="J68" s="662"/>
      <c r="K68" s="662"/>
      <c r="L68" s="662"/>
      <c r="M68" s="662"/>
      <c r="N68" s="662"/>
      <c r="O68" s="662"/>
      <c r="P68" s="662"/>
      <c r="Q68" s="662"/>
      <c r="R68" s="662"/>
      <c r="S68" s="662"/>
    </row>
    <row r="69" spans="1:19" ht="20.25" customHeight="1">
      <c r="A69" s="104">
        <v>64</v>
      </c>
      <c r="B69" s="157"/>
      <c r="C69" s="106"/>
      <c r="D69" s="114"/>
      <c r="E69" s="93"/>
      <c r="G69" s="662"/>
      <c r="H69" s="662"/>
      <c r="I69" s="662"/>
      <c r="J69" s="662"/>
      <c r="K69" s="662"/>
      <c r="L69" s="662"/>
      <c r="M69" s="662"/>
      <c r="N69" s="662"/>
      <c r="O69" s="662"/>
      <c r="P69" s="662"/>
      <c r="Q69" s="662"/>
      <c r="R69" s="662"/>
      <c r="S69" s="662"/>
    </row>
    <row r="70" spans="1:19" ht="20.25" customHeight="1">
      <c r="A70" s="104">
        <v>65</v>
      </c>
      <c r="B70" s="25"/>
      <c r="C70" s="60"/>
      <c r="D70" s="11"/>
      <c r="E70" s="93"/>
      <c r="G70" s="662"/>
      <c r="H70" s="662"/>
      <c r="I70" s="662"/>
      <c r="J70" s="662"/>
      <c r="K70" s="662"/>
      <c r="L70" s="662"/>
      <c r="M70" s="662"/>
      <c r="N70" s="662"/>
      <c r="O70" s="662"/>
      <c r="P70" s="662"/>
      <c r="Q70" s="662"/>
      <c r="R70" s="662"/>
      <c r="S70" s="662"/>
    </row>
    <row r="71" spans="1:19" ht="20.25" customHeight="1">
      <c r="A71" s="104">
        <v>66</v>
      </c>
      <c r="B71" s="21"/>
      <c r="C71" s="65"/>
      <c r="D71" s="63"/>
      <c r="E71" s="140"/>
      <c r="G71" s="662"/>
      <c r="H71" s="662"/>
      <c r="I71" s="662"/>
      <c r="J71" s="662"/>
      <c r="K71" s="662"/>
      <c r="L71" s="662"/>
      <c r="M71" s="662"/>
      <c r="N71" s="662"/>
      <c r="O71" s="662"/>
      <c r="P71" s="662"/>
      <c r="Q71" s="662"/>
      <c r="R71" s="662"/>
      <c r="S71" s="662"/>
    </row>
    <row r="72" spans="1:19" ht="20.25" customHeight="1">
      <c r="A72" s="104">
        <v>67</v>
      </c>
      <c r="B72" s="25"/>
      <c r="C72" s="65"/>
      <c r="D72" s="63"/>
      <c r="E72" s="140"/>
      <c r="G72" s="662"/>
      <c r="H72" s="662"/>
      <c r="I72" s="662"/>
      <c r="J72" s="662"/>
      <c r="K72" s="662"/>
      <c r="L72" s="662"/>
      <c r="M72" s="662"/>
      <c r="N72" s="662"/>
      <c r="O72" s="662"/>
      <c r="P72" s="662"/>
      <c r="Q72" s="662"/>
      <c r="R72" s="662"/>
      <c r="S72" s="662"/>
    </row>
    <row r="73" spans="1:19" ht="20.25" customHeight="1">
      <c r="A73" s="104">
        <v>68</v>
      </c>
      <c r="B73" s="109"/>
      <c r="C73" s="106"/>
      <c r="D73" s="112"/>
      <c r="E73" s="140"/>
      <c r="G73" s="662"/>
      <c r="H73" s="662"/>
      <c r="I73" s="662"/>
      <c r="J73" s="662"/>
      <c r="K73" s="662"/>
      <c r="L73" s="662"/>
      <c r="M73" s="662"/>
      <c r="N73" s="662"/>
      <c r="O73" s="662"/>
      <c r="P73" s="662"/>
      <c r="Q73" s="662"/>
      <c r="R73" s="662"/>
      <c r="S73" s="662"/>
    </row>
    <row r="74" spans="1:19" ht="20.25" customHeight="1">
      <c r="A74" s="104">
        <v>69</v>
      </c>
      <c r="B74" s="109"/>
      <c r="C74" s="117"/>
      <c r="D74" s="112"/>
      <c r="E74" s="140"/>
      <c r="G74" s="662"/>
      <c r="H74" s="662"/>
      <c r="I74" s="662"/>
      <c r="J74" s="662"/>
      <c r="K74" s="662"/>
      <c r="L74" s="662"/>
      <c r="M74" s="662"/>
      <c r="N74" s="662"/>
      <c r="O74" s="662"/>
      <c r="P74" s="662"/>
      <c r="Q74" s="662"/>
      <c r="R74" s="662"/>
      <c r="S74" s="662"/>
    </row>
    <row r="75" spans="1:19" ht="20.25" customHeight="1">
      <c r="A75" s="200">
        <v>70</v>
      </c>
      <c r="B75" s="158"/>
      <c r="C75" s="142"/>
      <c r="D75" s="180"/>
      <c r="E75" s="184"/>
      <c r="G75" s="662"/>
      <c r="H75" s="662"/>
      <c r="I75" s="662"/>
      <c r="J75" s="662"/>
      <c r="K75" s="662"/>
      <c r="L75" s="662"/>
      <c r="M75" s="662"/>
      <c r="N75" s="662"/>
      <c r="O75" s="662"/>
      <c r="P75" s="662"/>
      <c r="Q75" s="662"/>
      <c r="R75" s="662"/>
      <c r="S75" s="662"/>
    </row>
    <row r="76" spans="1:19" ht="20.25" customHeight="1">
      <c r="A76" s="177">
        <v>71</v>
      </c>
      <c r="B76" s="201"/>
      <c r="C76" s="202"/>
      <c r="D76" s="201"/>
      <c r="E76" s="140"/>
    </row>
    <row r="77" spans="1:19" ht="20.25" customHeight="1">
      <c r="A77" s="177">
        <v>72</v>
      </c>
      <c r="B77" s="181"/>
      <c r="C77" s="178"/>
      <c r="D77" s="63"/>
      <c r="E77" s="140"/>
    </row>
    <row r="78" spans="1:19" ht="20.25" customHeight="1">
      <c r="A78" s="177">
        <v>73</v>
      </c>
      <c r="B78" s="193"/>
      <c r="C78" s="38"/>
      <c r="D78" s="194"/>
      <c r="E78" s="140"/>
    </row>
    <row r="79" spans="1:19" ht="20.25" customHeight="1">
      <c r="A79" s="177">
        <v>74</v>
      </c>
      <c r="B79" s="25"/>
      <c r="C79" s="60"/>
      <c r="D79" s="11"/>
      <c r="E79" s="205"/>
    </row>
    <row r="80" spans="1:19" ht="20.25" customHeight="1">
      <c r="A80" s="177">
        <v>75</v>
      </c>
      <c r="B80" s="29"/>
      <c r="C80" s="36"/>
      <c r="D80" s="12"/>
      <c r="E80" s="140"/>
    </row>
    <row r="81" spans="1:5" ht="20.25" customHeight="1">
      <c r="A81" s="131"/>
      <c r="B81" s="25"/>
      <c r="C81" s="60"/>
      <c r="D81" s="11"/>
      <c r="E81" s="140"/>
    </row>
    <row r="82" spans="1:5" ht="20.25" customHeight="1">
      <c r="A82" s="131"/>
      <c r="B82" s="181"/>
      <c r="C82" s="59"/>
      <c r="D82" s="12"/>
      <c r="E82" s="140"/>
    </row>
  </sheetData>
  <mergeCells count="75">
    <mergeCell ref="G55:S55"/>
    <mergeCell ref="G50:S50"/>
    <mergeCell ref="G51:S51"/>
    <mergeCell ref="G52:S52"/>
    <mergeCell ref="G53:S53"/>
    <mergeCell ref="G54:S54"/>
    <mergeCell ref="G45:S45"/>
    <mergeCell ref="G46:S46"/>
    <mergeCell ref="G47:S47"/>
    <mergeCell ref="G48:S48"/>
    <mergeCell ref="G49:S49"/>
    <mergeCell ref="G44:S44"/>
    <mergeCell ref="G38:S38"/>
    <mergeCell ref="G39:S39"/>
    <mergeCell ref="G40:S40"/>
    <mergeCell ref="G41:S41"/>
    <mergeCell ref="G42:S42"/>
    <mergeCell ref="G43:S43"/>
    <mergeCell ref="G37:S37"/>
    <mergeCell ref="G26:S26"/>
    <mergeCell ref="G27:S27"/>
    <mergeCell ref="G28:S28"/>
    <mergeCell ref="G29:S29"/>
    <mergeCell ref="G30:S30"/>
    <mergeCell ref="G31:S31"/>
    <mergeCell ref="G32:S32"/>
    <mergeCell ref="G33:S33"/>
    <mergeCell ref="G34:S34"/>
    <mergeCell ref="G35:S35"/>
    <mergeCell ref="G36:S36"/>
    <mergeCell ref="G25:S25"/>
    <mergeCell ref="G14:S14"/>
    <mergeCell ref="G15:S15"/>
    <mergeCell ref="G16:S16"/>
    <mergeCell ref="G17:S17"/>
    <mergeCell ref="G18:S18"/>
    <mergeCell ref="G19:S19"/>
    <mergeCell ref="G20:S20"/>
    <mergeCell ref="G21:S21"/>
    <mergeCell ref="G22:S22"/>
    <mergeCell ref="G23:S23"/>
    <mergeCell ref="G24:S24"/>
    <mergeCell ref="G13:S13"/>
    <mergeCell ref="A1:S1"/>
    <mergeCell ref="A2:S2"/>
    <mergeCell ref="A3:S3"/>
    <mergeCell ref="G4:S4"/>
    <mergeCell ref="G5:S5"/>
    <mergeCell ref="G6:S6"/>
    <mergeCell ref="G7:S7"/>
    <mergeCell ref="G8:S8"/>
    <mergeCell ref="G9:S9"/>
    <mergeCell ref="G10:S10"/>
    <mergeCell ref="G11:S11"/>
    <mergeCell ref="G12:S12"/>
    <mergeCell ref="G56:S56"/>
    <mergeCell ref="G57:S57"/>
    <mergeCell ref="G59:S59"/>
    <mergeCell ref="G60:S60"/>
    <mergeCell ref="G61:S61"/>
    <mergeCell ref="G62:S62"/>
    <mergeCell ref="G58:S58"/>
    <mergeCell ref="G64:S64"/>
    <mergeCell ref="G65:S65"/>
    <mergeCell ref="G66:S66"/>
    <mergeCell ref="G63:S63"/>
    <mergeCell ref="G72:S72"/>
    <mergeCell ref="G73:S73"/>
    <mergeCell ref="G74:S74"/>
    <mergeCell ref="G75:S75"/>
    <mergeCell ref="G67:S67"/>
    <mergeCell ref="G68:S68"/>
    <mergeCell ref="G69:S69"/>
    <mergeCell ref="G70:S70"/>
    <mergeCell ref="G71:S71"/>
  </mergeCells>
  <phoneticPr fontId="30" type="noConversion"/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1"/>
  <sheetViews>
    <sheetView zoomScale="140" zoomScaleNormal="140" zoomScaleSheetLayoutView="110" workbookViewId="0">
      <selection activeCell="P9" sqref="P9"/>
    </sheetView>
  </sheetViews>
  <sheetFormatPr defaultColWidth="10" defaultRowHeight="18"/>
  <cols>
    <col min="1" max="1" width="12.33203125" style="85" customWidth="1"/>
    <col min="2" max="10" width="5.44140625" style="82" customWidth="1"/>
    <col min="11" max="11" width="6.5546875" style="82" customWidth="1"/>
    <col min="12" max="12" width="6.33203125" style="86" customWidth="1"/>
    <col min="13" max="13" width="12.44140625" style="82" customWidth="1"/>
    <col min="14" max="16384" width="10" style="80"/>
  </cols>
  <sheetData>
    <row r="1" spans="1:19" ht="16.2" customHeight="1">
      <c r="A1" s="688" t="s">
        <v>725</v>
      </c>
      <c r="B1" s="688"/>
      <c r="C1" s="688"/>
      <c r="D1" s="688"/>
      <c r="E1" s="688"/>
      <c r="F1" s="688"/>
      <c r="G1" s="688"/>
      <c r="H1" s="688"/>
      <c r="I1" s="688"/>
      <c r="J1" s="688"/>
      <c r="K1" s="688"/>
      <c r="L1" s="688"/>
      <c r="M1" s="688"/>
    </row>
    <row r="2" spans="1:19" ht="13.2" customHeight="1">
      <c r="A2" s="689" t="s">
        <v>1008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</row>
    <row r="3" spans="1:19" s="81" customFormat="1" ht="16.2" customHeight="1">
      <c r="A3" s="690" t="s">
        <v>146</v>
      </c>
      <c r="B3" s="690" t="s">
        <v>147</v>
      </c>
      <c r="C3" s="690"/>
      <c r="D3" s="690"/>
      <c r="E3" s="690" t="s">
        <v>148</v>
      </c>
      <c r="F3" s="690"/>
      <c r="G3" s="690"/>
      <c r="H3" s="690" t="s">
        <v>149</v>
      </c>
      <c r="I3" s="690"/>
      <c r="J3" s="690"/>
      <c r="K3" s="690"/>
      <c r="L3" s="691" t="s">
        <v>150</v>
      </c>
      <c r="M3" s="690" t="s">
        <v>151</v>
      </c>
    </row>
    <row r="4" spans="1:19" s="81" customFormat="1" ht="16.2" customHeight="1">
      <c r="A4" s="690"/>
      <c r="B4" s="350" t="s">
        <v>152</v>
      </c>
      <c r="C4" s="350" t="s">
        <v>153</v>
      </c>
      <c r="D4" s="350" t="s">
        <v>154</v>
      </c>
      <c r="E4" s="350" t="s">
        <v>152</v>
      </c>
      <c r="F4" s="350" t="s">
        <v>153</v>
      </c>
      <c r="G4" s="350" t="s">
        <v>154</v>
      </c>
      <c r="H4" s="350" t="s">
        <v>155</v>
      </c>
      <c r="I4" s="350" t="s">
        <v>156</v>
      </c>
      <c r="J4" s="350" t="s">
        <v>157</v>
      </c>
      <c r="K4" s="350" t="s">
        <v>154</v>
      </c>
      <c r="L4" s="691"/>
      <c r="M4" s="690"/>
    </row>
    <row r="5" spans="1:19" s="83" customFormat="1" ht="16.2" customHeight="1">
      <c r="A5" s="351" t="s">
        <v>158</v>
      </c>
      <c r="B5" s="352">
        <f>'อบ1.1'!$D$27</f>
        <v>9</v>
      </c>
      <c r="C5" s="352">
        <f>'อบ1.1'!$D$28</f>
        <v>9</v>
      </c>
      <c r="D5" s="352">
        <f>SUM(B5:C5)</f>
        <v>18</v>
      </c>
      <c r="E5" s="352"/>
      <c r="F5" s="352"/>
      <c r="G5" s="353">
        <f>F5+E5</f>
        <v>0</v>
      </c>
      <c r="H5" s="352"/>
      <c r="I5" s="352"/>
      <c r="J5" s="352"/>
      <c r="K5" s="354">
        <f>J5+I5+H5</f>
        <v>0</v>
      </c>
      <c r="L5" s="355">
        <f>(G5*100)/D5</f>
        <v>0</v>
      </c>
      <c r="M5" s="356"/>
    </row>
    <row r="6" spans="1:19" s="83" customFormat="1" ht="16.2" customHeight="1">
      <c r="A6" s="351" t="s">
        <v>159</v>
      </c>
      <c r="B6" s="352">
        <f>'อบ1.2'!$D$25</f>
        <v>9</v>
      </c>
      <c r="C6" s="352">
        <f>'อบ1.2'!$D$26</f>
        <v>9</v>
      </c>
      <c r="D6" s="352">
        <f t="shared" ref="D6:D7" si="0">SUM(B6:C6)</f>
        <v>18</v>
      </c>
      <c r="E6" s="352"/>
      <c r="F6" s="352"/>
      <c r="G6" s="353">
        <f t="shared" ref="G6:G7" si="1">F6+E6</f>
        <v>0</v>
      </c>
      <c r="H6" s="352"/>
      <c r="I6" s="352"/>
      <c r="J6" s="352"/>
      <c r="K6" s="354">
        <f t="shared" ref="K6:K7" si="2">J6+I6+H6</f>
        <v>0</v>
      </c>
      <c r="L6" s="355">
        <f t="shared" ref="L6:L7" si="3">(G6*100)/D6</f>
        <v>0</v>
      </c>
      <c r="M6" s="356"/>
    </row>
    <row r="7" spans="1:19" s="83" customFormat="1" ht="16.2" customHeight="1">
      <c r="A7" s="351" t="s">
        <v>481</v>
      </c>
      <c r="B7" s="352">
        <f>'อบ1.3'!$D$29</f>
        <v>11</v>
      </c>
      <c r="C7" s="352">
        <f>'อบ1.3'!$D$30</f>
        <v>8</v>
      </c>
      <c r="D7" s="352">
        <f t="shared" si="0"/>
        <v>19</v>
      </c>
      <c r="E7" s="352"/>
      <c r="F7" s="352"/>
      <c r="G7" s="353">
        <f t="shared" si="1"/>
        <v>0</v>
      </c>
      <c r="H7" s="352"/>
      <c r="I7" s="352"/>
      <c r="J7" s="352"/>
      <c r="K7" s="354">
        <f t="shared" si="2"/>
        <v>0</v>
      </c>
      <c r="L7" s="355">
        <f t="shared" si="3"/>
        <v>0</v>
      </c>
      <c r="M7" s="356"/>
    </row>
    <row r="8" spans="1:19" s="81" customFormat="1" ht="16.2" customHeight="1">
      <c r="A8" s="357" t="s">
        <v>160</v>
      </c>
      <c r="B8" s="358">
        <f>SUM(B5:B7)</f>
        <v>29</v>
      </c>
      <c r="C8" s="358">
        <f>SUM(C5:C7)</f>
        <v>26</v>
      </c>
      <c r="D8" s="358">
        <f>SUM(D5:D7)</f>
        <v>55</v>
      </c>
      <c r="E8" s="358">
        <f>SUM(E5:E7)</f>
        <v>0</v>
      </c>
      <c r="F8" s="358">
        <f>SUM(F5:F7)</f>
        <v>0</v>
      </c>
      <c r="G8" s="359">
        <f>F8+E8</f>
        <v>0</v>
      </c>
      <c r="H8" s="358">
        <f>SUM(H5:H7)</f>
        <v>0</v>
      </c>
      <c r="I8" s="358">
        <f>SUM(I5:I7)</f>
        <v>0</v>
      </c>
      <c r="J8" s="358">
        <f>SUM(J5:J7)</f>
        <v>0</v>
      </c>
      <c r="K8" s="358">
        <f>SUM(K5:K7)</f>
        <v>0</v>
      </c>
      <c r="L8" s="360">
        <f>(G8*100)/D8</f>
        <v>0</v>
      </c>
      <c r="M8" s="361"/>
    </row>
    <row r="9" spans="1:19" s="83" customFormat="1" ht="16.2" customHeight="1">
      <c r="A9" s="351" t="s">
        <v>161</v>
      </c>
      <c r="B9" s="352">
        <f>'อบ.2.1'!$D$27</f>
        <v>13</v>
      </c>
      <c r="C9" s="352">
        <f>'อบ.2.1'!$D$28</f>
        <v>9</v>
      </c>
      <c r="D9" s="352">
        <f>SUM(B9:C9)</f>
        <v>22</v>
      </c>
      <c r="E9" s="352"/>
      <c r="F9" s="352"/>
      <c r="G9" s="353">
        <f>F9+E9</f>
        <v>0</v>
      </c>
      <c r="H9" s="352"/>
      <c r="I9" s="352"/>
      <c r="J9" s="352"/>
      <c r="K9" s="354">
        <f>J9+I9+H9</f>
        <v>0</v>
      </c>
      <c r="L9" s="355">
        <f>(G9*100)/D9</f>
        <v>0</v>
      </c>
      <c r="M9" s="352"/>
    </row>
    <row r="10" spans="1:19" s="83" customFormat="1" ht="16.2" customHeight="1">
      <c r="A10" s="351" t="s">
        <v>162</v>
      </c>
      <c r="B10" s="352">
        <f>'อบ.2.2'!$D$27</f>
        <v>12</v>
      </c>
      <c r="C10" s="352">
        <f>'อบ.2.2'!$D$28</f>
        <v>10</v>
      </c>
      <c r="D10" s="352">
        <f t="shared" ref="D10:D11" si="4">SUM(B10:C10)</f>
        <v>22</v>
      </c>
      <c r="E10" s="352"/>
      <c r="F10" s="352"/>
      <c r="G10" s="353">
        <f t="shared" ref="G10:G11" si="5">F10+E10</f>
        <v>0</v>
      </c>
      <c r="H10" s="352"/>
      <c r="I10" s="352"/>
      <c r="J10" s="352"/>
      <c r="K10" s="354">
        <f t="shared" ref="K10:K11" si="6">J10+I10+H10</f>
        <v>0</v>
      </c>
      <c r="L10" s="355">
        <f t="shared" ref="L10:L11" si="7">(G10*100)/D10</f>
        <v>0</v>
      </c>
      <c r="M10" s="352"/>
    </row>
    <row r="11" spans="1:19" s="83" customFormat="1" ht="16.2" customHeight="1">
      <c r="A11" s="351" t="s">
        <v>482</v>
      </c>
      <c r="B11" s="352">
        <f>'อบ.2.3'!$D$27</f>
        <v>16</v>
      </c>
      <c r="C11" s="352">
        <f>'อบ.2.3'!$D$28</f>
        <v>6</v>
      </c>
      <c r="D11" s="352">
        <f t="shared" si="4"/>
        <v>22</v>
      </c>
      <c r="E11" s="352"/>
      <c r="F11" s="352"/>
      <c r="G11" s="353">
        <f t="shared" si="5"/>
        <v>0</v>
      </c>
      <c r="H11" s="352"/>
      <c r="I11" s="352"/>
      <c r="J11" s="352"/>
      <c r="K11" s="354">
        <f t="shared" si="6"/>
        <v>0</v>
      </c>
      <c r="L11" s="355">
        <f t="shared" si="7"/>
        <v>0</v>
      </c>
      <c r="M11" s="352"/>
    </row>
    <row r="12" spans="1:19" s="81" customFormat="1" ht="16.2" customHeight="1">
      <c r="A12" s="357" t="s">
        <v>163</v>
      </c>
      <c r="B12" s="358">
        <f>SUM(B9:B11)</f>
        <v>41</v>
      </c>
      <c r="C12" s="358">
        <f>SUM(C9:C11)</f>
        <v>25</v>
      </c>
      <c r="D12" s="358">
        <f>SUM(D9:D11)</f>
        <v>66</v>
      </c>
      <c r="E12" s="358">
        <f>SUM(E9:E11)</f>
        <v>0</v>
      </c>
      <c r="F12" s="358">
        <f>SUM(F9:F11)</f>
        <v>0</v>
      </c>
      <c r="G12" s="359">
        <f>F12+E12</f>
        <v>0</v>
      </c>
      <c r="H12" s="358">
        <f>SUM(H9:H11)</f>
        <v>0</v>
      </c>
      <c r="I12" s="358">
        <f>SUM(I9:I11)</f>
        <v>0</v>
      </c>
      <c r="J12" s="358">
        <f>SUM(J9:J11)</f>
        <v>0</v>
      </c>
      <c r="K12" s="358">
        <f>SUM(K9:K11)</f>
        <v>0</v>
      </c>
      <c r="L12" s="360">
        <f t="shared" ref="L12:L51" si="8">(G12*100)/D12</f>
        <v>0</v>
      </c>
      <c r="M12" s="361"/>
    </row>
    <row r="13" spans="1:19" s="81" customFormat="1" ht="16.2" customHeight="1">
      <c r="A13" s="362" t="s">
        <v>164</v>
      </c>
      <c r="B13" s="363">
        <f>B8+B12</f>
        <v>70</v>
      </c>
      <c r="C13" s="363">
        <f>C8+C12</f>
        <v>51</v>
      </c>
      <c r="D13" s="363">
        <f>D8+D12</f>
        <v>121</v>
      </c>
      <c r="E13" s="363">
        <f>E8+E12</f>
        <v>0</v>
      </c>
      <c r="F13" s="363">
        <f>F8+F12</f>
        <v>0</v>
      </c>
      <c r="G13" s="364">
        <f>F13+E13</f>
        <v>0</v>
      </c>
      <c r="H13" s="363">
        <f>H8+H12</f>
        <v>0</v>
      </c>
      <c r="I13" s="363">
        <f>I8+I12</f>
        <v>0</v>
      </c>
      <c r="J13" s="363">
        <f>J8+J12</f>
        <v>0</v>
      </c>
      <c r="K13" s="363">
        <f>K8+K12</f>
        <v>0</v>
      </c>
      <c r="L13" s="365">
        <f>(G13*100)/D13</f>
        <v>0</v>
      </c>
      <c r="M13" s="361"/>
      <c r="N13" s="434"/>
    </row>
    <row r="14" spans="1:19" s="84" customFormat="1" ht="16.2" customHeight="1">
      <c r="A14" s="366" t="s">
        <v>165</v>
      </c>
      <c r="B14" s="352">
        <f>'ป 1.1'!$D$34</f>
        <v>11</v>
      </c>
      <c r="C14" s="352">
        <f>'ป 1.1'!$D$35</f>
        <v>13</v>
      </c>
      <c r="D14" s="367">
        <f t="shared" ref="D14:D28" si="9">SUM(B14:C14)</f>
        <v>24</v>
      </c>
      <c r="E14" s="367"/>
      <c r="F14" s="367"/>
      <c r="G14" s="353">
        <f>F14+E14</f>
        <v>0</v>
      </c>
      <c r="H14" s="352"/>
      <c r="I14" s="352"/>
      <c r="J14" s="352"/>
      <c r="K14" s="354">
        <f>J14+I14+H14</f>
        <v>0</v>
      </c>
      <c r="L14" s="355">
        <f>(G14*100)/D14</f>
        <v>0</v>
      </c>
      <c r="M14" s="356"/>
      <c r="N14" s="434"/>
      <c r="O14" s="81"/>
      <c r="P14" s="81"/>
      <c r="Q14" s="81"/>
      <c r="R14" s="81"/>
      <c r="S14" s="81"/>
    </row>
    <row r="15" spans="1:19" s="83" customFormat="1" ht="16.2" customHeight="1">
      <c r="A15" s="351" t="s">
        <v>166</v>
      </c>
      <c r="B15" s="352">
        <f>'ป 1.2'!$D$33</f>
        <v>12</v>
      </c>
      <c r="C15" s="352">
        <f>'ป 1.2'!$D$34</f>
        <v>11</v>
      </c>
      <c r="D15" s="352">
        <f t="shared" si="9"/>
        <v>23</v>
      </c>
      <c r="E15" s="352"/>
      <c r="F15" s="352"/>
      <c r="G15" s="353">
        <f t="shared" ref="G15:G16" si="10">F15+E15</f>
        <v>0</v>
      </c>
      <c r="H15" s="352"/>
      <c r="I15" s="352"/>
      <c r="J15" s="352"/>
      <c r="K15" s="354">
        <f>J15+I15+H15</f>
        <v>0</v>
      </c>
      <c r="L15" s="355">
        <f t="shared" si="8"/>
        <v>0</v>
      </c>
      <c r="M15" s="356"/>
      <c r="N15" s="434"/>
      <c r="O15" s="81"/>
      <c r="P15" s="81"/>
      <c r="Q15" s="81"/>
      <c r="R15" s="81"/>
      <c r="S15" s="81"/>
    </row>
    <row r="16" spans="1:19" s="83" customFormat="1" ht="16.2" customHeight="1">
      <c r="A16" s="366" t="s">
        <v>317</v>
      </c>
      <c r="B16" s="352">
        <f>'ป 1.3'!$D$32</f>
        <v>8</v>
      </c>
      <c r="C16" s="352">
        <f>'ป 1.3'!$D$33</f>
        <v>15</v>
      </c>
      <c r="D16" s="352">
        <f t="shared" ref="D16" si="11">SUM(B16:C16)</f>
        <v>23</v>
      </c>
      <c r="E16" s="352"/>
      <c r="F16" s="352"/>
      <c r="G16" s="353">
        <f t="shared" si="10"/>
        <v>0</v>
      </c>
      <c r="H16" s="352"/>
      <c r="I16" s="352"/>
      <c r="J16" s="352"/>
      <c r="K16" s="354">
        <f>J16+I16+H16</f>
        <v>0</v>
      </c>
      <c r="L16" s="355">
        <f t="shared" ref="L16" si="12">(G16*100)/D16</f>
        <v>0</v>
      </c>
      <c r="M16" s="356"/>
    </row>
    <row r="17" spans="1:13" s="83" customFormat="1" ht="16.2" customHeight="1">
      <c r="A17" s="357" t="s">
        <v>167</v>
      </c>
      <c r="B17" s="358">
        <f>SUM(B14:B16)</f>
        <v>31</v>
      </c>
      <c r="C17" s="358">
        <f>SUM(C14:C16)</f>
        <v>39</v>
      </c>
      <c r="D17" s="358">
        <f>SUM(D14:D16)</f>
        <v>70</v>
      </c>
      <c r="E17" s="358">
        <f t="shared" ref="E17:K17" si="13">SUM(E14:E15)</f>
        <v>0</v>
      </c>
      <c r="F17" s="358">
        <f t="shared" si="13"/>
        <v>0</v>
      </c>
      <c r="G17" s="359">
        <f>F17+E17</f>
        <v>0</v>
      </c>
      <c r="H17" s="358">
        <f t="shared" si="13"/>
        <v>0</v>
      </c>
      <c r="I17" s="358">
        <f t="shared" si="13"/>
        <v>0</v>
      </c>
      <c r="J17" s="358">
        <f t="shared" si="13"/>
        <v>0</v>
      </c>
      <c r="K17" s="358">
        <f t="shared" si="13"/>
        <v>0</v>
      </c>
      <c r="L17" s="360">
        <f t="shared" si="8"/>
        <v>0</v>
      </c>
      <c r="M17" s="361"/>
    </row>
    <row r="18" spans="1:13" s="83" customFormat="1" ht="16.2" customHeight="1">
      <c r="A18" s="351" t="s">
        <v>168</v>
      </c>
      <c r="B18" s="367">
        <f>'ป 2.1'!$D$36</f>
        <v>15</v>
      </c>
      <c r="C18" s="367">
        <f>'ป 2.1'!$D$37</f>
        <v>13</v>
      </c>
      <c r="D18" s="367">
        <f t="shared" si="9"/>
        <v>28</v>
      </c>
      <c r="E18" s="367"/>
      <c r="F18" s="367"/>
      <c r="G18" s="353">
        <f>F18+E18</f>
        <v>0</v>
      </c>
      <c r="H18" s="352"/>
      <c r="I18" s="352"/>
      <c r="J18" s="352"/>
      <c r="K18" s="354">
        <f>J18+I18+H18</f>
        <v>0</v>
      </c>
      <c r="L18" s="355">
        <f>(G18*100)/D18</f>
        <v>0</v>
      </c>
      <c r="M18" s="352"/>
    </row>
    <row r="19" spans="1:13" s="83" customFormat="1" ht="16.2" customHeight="1">
      <c r="A19" s="351" t="s">
        <v>169</v>
      </c>
      <c r="B19" s="367">
        <f>'ป 2.2'!$D$37</f>
        <v>12</v>
      </c>
      <c r="C19" s="367">
        <f>'ป 2.2'!$D$38</f>
        <v>17</v>
      </c>
      <c r="D19" s="367">
        <f t="shared" si="9"/>
        <v>29</v>
      </c>
      <c r="E19" s="367"/>
      <c r="F19" s="367"/>
      <c r="G19" s="353">
        <f t="shared" ref="G19:G20" si="14">F19+E19</f>
        <v>0</v>
      </c>
      <c r="H19" s="352"/>
      <c r="I19" s="352"/>
      <c r="J19" s="352"/>
      <c r="K19" s="354">
        <f t="shared" ref="K19:K20" si="15">J19+I19+H19</f>
        <v>0</v>
      </c>
      <c r="L19" s="355">
        <f t="shared" ref="L19:L20" si="16">(G19*100)/D19</f>
        <v>0</v>
      </c>
      <c r="M19" s="352"/>
    </row>
    <row r="20" spans="1:13" s="83" customFormat="1" ht="16.2" customHeight="1">
      <c r="A20" s="351" t="s">
        <v>483</v>
      </c>
      <c r="B20" s="367">
        <f>'ป 2.3'!$D$37</f>
        <v>12</v>
      </c>
      <c r="C20" s="367">
        <f>'ป 2.3'!$D$38</f>
        <v>16</v>
      </c>
      <c r="D20" s="367">
        <f t="shared" si="9"/>
        <v>28</v>
      </c>
      <c r="E20" s="352"/>
      <c r="F20" s="352"/>
      <c r="G20" s="353">
        <f t="shared" si="14"/>
        <v>0</v>
      </c>
      <c r="H20" s="352"/>
      <c r="I20" s="352"/>
      <c r="J20" s="352"/>
      <c r="K20" s="354">
        <f t="shared" si="15"/>
        <v>0</v>
      </c>
      <c r="L20" s="355">
        <f t="shared" si="16"/>
        <v>0</v>
      </c>
      <c r="M20" s="352"/>
    </row>
    <row r="21" spans="1:13" s="83" customFormat="1" ht="16.2" customHeight="1">
      <c r="A21" s="357" t="s">
        <v>170</v>
      </c>
      <c r="B21" s="358">
        <f>SUM(B18:B20)</f>
        <v>39</v>
      </c>
      <c r="C21" s="358">
        <f>SUM(C18:C20)</f>
        <v>46</v>
      </c>
      <c r="D21" s="358">
        <f>SUM(D18:D20)</f>
        <v>85</v>
      </c>
      <c r="E21" s="358">
        <f>SUM(E18:E20)</f>
        <v>0</v>
      </c>
      <c r="F21" s="358">
        <f>SUM(F18:F20)</f>
        <v>0</v>
      </c>
      <c r="G21" s="359">
        <f>F21+E21</f>
        <v>0</v>
      </c>
      <c r="H21" s="358">
        <f>SUM(H18:H20)</f>
        <v>0</v>
      </c>
      <c r="I21" s="358">
        <f>SUM(I18:I20)</f>
        <v>0</v>
      </c>
      <c r="J21" s="358">
        <f t="shared" ref="J21" si="17">SUM(H21:I21)</f>
        <v>0</v>
      </c>
      <c r="K21" s="358">
        <f>SUM(K18:K20)</f>
        <v>0</v>
      </c>
      <c r="L21" s="360">
        <f t="shared" si="8"/>
        <v>0</v>
      </c>
      <c r="M21" s="361"/>
    </row>
    <row r="22" spans="1:13" s="83" customFormat="1" ht="16.2" customHeight="1">
      <c r="A22" s="351" t="s">
        <v>171</v>
      </c>
      <c r="B22" s="352">
        <f>'ป 3.1'!$D$37</f>
        <v>14</v>
      </c>
      <c r="C22" s="352">
        <f>'ป 3.1'!$D$38</f>
        <v>14</v>
      </c>
      <c r="D22" s="352">
        <f t="shared" si="9"/>
        <v>28</v>
      </c>
      <c r="E22" s="352"/>
      <c r="F22" s="352"/>
      <c r="G22" s="353">
        <f t="shared" ref="G22:G23" si="18">F22+E22</f>
        <v>0</v>
      </c>
      <c r="H22" s="352"/>
      <c r="I22" s="352"/>
      <c r="J22" s="352"/>
      <c r="K22" s="354">
        <f>J22+I22+H22</f>
        <v>0</v>
      </c>
      <c r="L22" s="355">
        <f t="shared" si="8"/>
        <v>0</v>
      </c>
      <c r="M22" s="368"/>
    </row>
    <row r="23" spans="1:13" s="83" customFormat="1" ht="16.2" customHeight="1">
      <c r="A23" s="351" t="s">
        <v>172</v>
      </c>
      <c r="B23" s="352">
        <f>'ป 3.2'!$D$34</f>
        <v>14</v>
      </c>
      <c r="C23" s="352">
        <f>'ป 3.2'!$D$35</f>
        <v>13</v>
      </c>
      <c r="D23" s="352">
        <f t="shared" si="9"/>
        <v>27</v>
      </c>
      <c r="E23" s="352"/>
      <c r="F23" s="352"/>
      <c r="G23" s="353">
        <f t="shared" si="18"/>
        <v>0</v>
      </c>
      <c r="H23" s="352"/>
      <c r="I23" s="352"/>
      <c r="J23" s="352"/>
      <c r="K23" s="354">
        <f>J23+I23+H23</f>
        <v>0</v>
      </c>
      <c r="L23" s="355">
        <f t="shared" si="8"/>
        <v>0</v>
      </c>
      <c r="M23" s="352"/>
    </row>
    <row r="24" spans="1:13" s="83" customFormat="1" ht="16.2" customHeight="1">
      <c r="A24" s="351" t="s">
        <v>724</v>
      </c>
      <c r="B24" s="352">
        <f>'ป 3.3'!$D$36</f>
        <v>16</v>
      </c>
      <c r="C24" s="352">
        <f>'ป 3.3'!$D$37</f>
        <v>11</v>
      </c>
      <c r="D24" s="352">
        <f t="shared" si="9"/>
        <v>27</v>
      </c>
      <c r="E24" s="352"/>
      <c r="F24" s="352"/>
      <c r="G24" s="353"/>
      <c r="H24" s="352"/>
      <c r="I24" s="352"/>
      <c r="J24" s="352"/>
      <c r="K24" s="354"/>
      <c r="L24" s="355">
        <f t="shared" si="8"/>
        <v>0</v>
      </c>
      <c r="M24" s="352"/>
    </row>
    <row r="25" spans="1:13" s="83" customFormat="1" ht="16.2" customHeight="1">
      <c r="A25" s="357" t="s">
        <v>173</v>
      </c>
      <c r="B25" s="358">
        <f>SUM(B22:B24)</f>
        <v>44</v>
      </c>
      <c r="C25" s="358">
        <f>SUM(C22:C24)</f>
        <v>38</v>
      </c>
      <c r="D25" s="358">
        <f>SUM(D22:D24)</f>
        <v>82</v>
      </c>
      <c r="E25" s="358">
        <f>SUM(E22:E23)</f>
        <v>0</v>
      </c>
      <c r="F25" s="358">
        <f>SUM(F22:F23)</f>
        <v>0</v>
      </c>
      <c r="G25" s="359">
        <f>F25+E25</f>
        <v>0</v>
      </c>
      <c r="H25" s="358">
        <f>SUM(H22:H23)</f>
        <v>0</v>
      </c>
      <c r="I25" s="358">
        <f>SUM(I22:I23)</f>
        <v>0</v>
      </c>
      <c r="J25" s="358">
        <f>SUM(J22:J23)</f>
        <v>0</v>
      </c>
      <c r="K25" s="358">
        <f>SUM(K22:K23)</f>
        <v>0</v>
      </c>
      <c r="L25" s="360">
        <f t="shared" si="8"/>
        <v>0</v>
      </c>
      <c r="M25" s="361"/>
    </row>
    <row r="26" spans="1:13" s="83" customFormat="1" ht="16.2" customHeight="1">
      <c r="A26" s="369" t="s">
        <v>210</v>
      </c>
      <c r="B26" s="370">
        <f>B17+B21+B25</f>
        <v>114</v>
      </c>
      <c r="C26" s="370">
        <f>C17+C21+C25</f>
        <v>123</v>
      </c>
      <c r="D26" s="370">
        <f>D17+D21+D25</f>
        <v>237</v>
      </c>
      <c r="E26" s="370">
        <f>E17+E21+E25</f>
        <v>0</v>
      </c>
      <c r="F26" s="370">
        <f>F17+F21+F25</f>
        <v>0</v>
      </c>
      <c r="G26" s="371">
        <f t="shared" ref="G26:G51" si="19">F26+E26</f>
        <v>0</v>
      </c>
      <c r="H26" s="370">
        <f>H17+H21+H25</f>
        <v>0</v>
      </c>
      <c r="I26" s="370">
        <f>I17+I21+I25</f>
        <v>0</v>
      </c>
      <c r="J26" s="370">
        <f>J17+J21+J25</f>
        <v>0</v>
      </c>
      <c r="K26" s="370">
        <f>K17+K21+K25</f>
        <v>0</v>
      </c>
      <c r="L26" s="372">
        <f t="shared" si="8"/>
        <v>0</v>
      </c>
      <c r="M26" s="361"/>
    </row>
    <row r="27" spans="1:13" s="83" customFormat="1" ht="16.2" customHeight="1">
      <c r="A27" s="351" t="s">
        <v>174</v>
      </c>
      <c r="B27" s="352">
        <f>'ป 4.1'!$D$37</f>
        <v>13</v>
      </c>
      <c r="C27" s="352">
        <f>'ป 4.1'!$D$38</f>
        <v>13</v>
      </c>
      <c r="D27" s="352">
        <f t="shared" si="9"/>
        <v>26</v>
      </c>
      <c r="E27" s="352"/>
      <c r="F27" s="352"/>
      <c r="G27" s="353">
        <f>F27+E27</f>
        <v>0</v>
      </c>
      <c r="H27" s="352"/>
      <c r="I27" s="352"/>
      <c r="J27" s="352"/>
      <c r="K27" s="354">
        <f>J27+I27+H27</f>
        <v>0</v>
      </c>
      <c r="L27" s="355">
        <f t="shared" si="8"/>
        <v>0</v>
      </c>
      <c r="M27" s="352"/>
    </row>
    <row r="28" spans="1:13" s="83" customFormat="1" ht="16.2" customHeight="1">
      <c r="A28" s="351" t="s">
        <v>175</v>
      </c>
      <c r="B28" s="352">
        <f>'ป 4.2'!$D$33</f>
        <v>10</v>
      </c>
      <c r="C28" s="352">
        <f>'ป 4.2'!$D$34</f>
        <v>12</v>
      </c>
      <c r="D28" s="352">
        <f t="shared" si="9"/>
        <v>22</v>
      </c>
      <c r="E28" s="352"/>
      <c r="F28" s="352"/>
      <c r="G28" s="353">
        <f t="shared" si="19"/>
        <v>0</v>
      </c>
      <c r="H28" s="352"/>
      <c r="I28" s="352"/>
      <c r="J28" s="352"/>
      <c r="K28" s="354">
        <f>J28+I28+H28</f>
        <v>0</v>
      </c>
      <c r="L28" s="355">
        <f t="shared" si="8"/>
        <v>0</v>
      </c>
      <c r="M28" s="352"/>
    </row>
    <row r="29" spans="1:13" s="83" customFormat="1" ht="16.2" customHeight="1">
      <c r="A29" s="351" t="s">
        <v>232</v>
      </c>
      <c r="B29" s="352">
        <f>'ป 4.3'!$D$37</f>
        <v>10</v>
      </c>
      <c r="C29" s="352">
        <f>'ป 4.3'!$D$38</f>
        <v>14</v>
      </c>
      <c r="D29" s="352">
        <f>SUM(B29:C29)</f>
        <v>24</v>
      </c>
      <c r="E29" s="352"/>
      <c r="F29" s="352"/>
      <c r="G29" s="353">
        <f t="shared" ref="G29" si="20">F29+E29</f>
        <v>0</v>
      </c>
      <c r="H29" s="352"/>
      <c r="I29" s="352"/>
      <c r="J29" s="352"/>
      <c r="K29" s="354">
        <f>J29+I29+H29</f>
        <v>0</v>
      </c>
      <c r="L29" s="355">
        <f t="shared" ref="L29" si="21">(G29*100)/D29</f>
        <v>0</v>
      </c>
      <c r="M29" s="352"/>
    </row>
    <row r="30" spans="1:13" s="83" customFormat="1" ht="16.2" customHeight="1">
      <c r="A30" s="357" t="s">
        <v>176</v>
      </c>
      <c r="B30" s="358">
        <f>SUM(B27:B29)</f>
        <v>33</v>
      </c>
      <c r="C30" s="358">
        <f>SUM(C27:C29)</f>
        <v>39</v>
      </c>
      <c r="D30" s="358">
        <f>SUM(D27:D29)</f>
        <v>72</v>
      </c>
      <c r="E30" s="358">
        <f>SUM(E27:E28)</f>
        <v>0</v>
      </c>
      <c r="F30" s="358">
        <f>SUM(F27:F28)</f>
        <v>0</v>
      </c>
      <c r="G30" s="359">
        <f t="shared" si="19"/>
        <v>0</v>
      </c>
      <c r="H30" s="358">
        <f>SUM(H27:H28)</f>
        <v>0</v>
      </c>
      <c r="I30" s="358">
        <f>SUM(I27:I28)</f>
        <v>0</v>
      </c>
      <c r="J30" s="358">
        <f>SUM(J27:J28)</f>
        <v>0</v>
      </c>
      <c r="K30" s="358">
        <f>SUM(K27:K28)</f>
        <v>0</v>
      </c>
      <c r="L30" s="360">
        <f t="shared" si="8"/>
        <v>0</v>
      </c>
      <c r="M30" s="361"/>
    </row>
    <row r="31" spans="1:13" s="83" customFormat="1" ht="16.2" customHeight="1">
      <c r="A31" s="351" t="s">
        <v>177</v>
      </c>
      <c r="B31" s="352">
        <f>'ป 5.1'!$D$35</f>
        <v>16</v>
      </c>
      <c r="C31" s="352">
        <f>'ป 5.1'!$D$36</f>
        <v>12</v>
      </c>
      <c r="D31" s="352">
        <f>SUM(B31:C31)</f>
        <v>28</v>
      </c>
      <c r="E31" s="352"/>
      <c r="F31" s="352"/>
      <c r="G31" s="353">
        <f t="shared" si="19"/>
        <v>0</v>
      </c>
      <c r="H31" s="352"/>
      <c r="I31" s="352"/>
      <c r="J31" s="352"/>
      <c r="K31" s="354">
        <f>J31+I31+H31</f>
        <v>0</v>
      </c>
      <c r="L31" s="355">
        <f>(G31*100)/D31</f>
        <v>0</v>
      </c>
      <c r="M31" s="352"/>
    </row>
    <row r="32" spans="1:13" s="83" customFormat="1" ht="16.2" customHeight="1">
      <c r="A32" s="351" t="s">
        <v>178</v>
      </c>
      <c r="B32" s="352">
        <f>'ป 5.2'!$D$37</f>
        <v>15</v>
      </c>
      <c r="C32" s="352">
        <f>'ป 5.2'!$D$38</f>
        <v>14</v>
      </c>
      <c r="D32" s="352">
        <f>SUM(B32:C32)</f>
        <v>29</v>
      </c>
      <c r="E32" s="352"/>
      <c r="F32" s="352"/>
      <c r="G32" s="353">
        <f t="shared" si="19"/>
        <v>0</v>
      </c>
      <c r="H32" s="352"/>
      <c r="I32" s="352"/>
      <c r="J32" s="352"/>
      <c r="K32" s="354">
        <f t="shared" ref="K32:K33" si="22">J32+I32+H32</f>
        <v>0</v>
      </c>
      <c r="L32" s="355">
        <f>(G32*100)/D32</f>
        <v>0</v>
      </c>
      <c r="M32" s="352"/>
    </row>
    <row r="33" spans="1:13" s="83" customFormat="1" ht="16.2" customHeight="1">
      <c r="A33" s="351" t="s">
        <v>318</v>
      </c>
      <c r="B33" s="352">
        <f>'ป 5.3'!$D$36</f>
        <v>14</v>
      </c>
      <c r="C33" s="352">
        <f>'ป 5.3'!$D$37</f>
        <v>13</v>
      </c>
      <c r="D33" s="352">
        <f>SUM(B33:C33)</f>
        <v>27</v>
      </c>
      <c r="E33" s="352"/>
      <c r="F33" s="352"/>
      <c r="G33" s="353">
        <f t="shared" si="19"/>
        <v>0</v>
      </c>
      <c r="H33" s="352"/>
      <c r="I33" s="352"/>
      <c r="J33" s="352"/>
      <c r="K33" s="354">
        <f t="shared" si="22"/>
        <v>0</v>
      </c>
      <c r="L33" s="355">
        <f>(G33*100)/D33</f>
        <v>0</v>
      </c>
      <c r="M33" s="352"/>
    </row>
    <row r="34" spans="1:13" s="83" customFormat="1" ht="16.2" customHeight="1">
      <c r="A34" s="357" t="s">
        <v>179</v>
      </c>
      <c r="B34" s="358">
        <f>SUM(B31:B33)</f>
        <v>45</v>
      </c>
      <c r="C34" s="358">
        <f>SUM(C31:C33)</f>
        <v>39</v>
      </c>
      <c r="D34" s="358">
        <f>SUM(D31:D33)</f>
        <v>84</v>
      </c>
      <c r="E34" s="358">
        <f>SUM(E31:E32)</f>
        <v>0</v>
      </c>
      <c r="F34" s="358">
        <f t="shared" ref="F34:K34" si="23">SUM(F31:F32)</f>
        <v>0</v>
      </c>
      <c r="G34" s="359">
        <f t="shared" si="19"/>
        <v>0</v>
      </c>
      <c r="H34" s="358">
        <f>SUM(H31:H32)</f>
        <v>0</v>
      </c>
      <c r="I34" s="358">
        <f t="shared" si="23"/>
        <v>0</v>
      </c>
      <c r="J34" s="358">
        <f t="shared" si="23"/>
        <v>0</v>
      </c>
      <c r="K34" s="358">
        <f t="shared" si="23"/>
        <v>0</v>
      </c>
      <c r="L34" s="360">
        <f t="shared" si="8"/>
        <v>0</v>
      </c>
      <c r="M34" s="361"/>
    </row>
    <row r="35" spans="1:13" s="83" customFormat="1" ht="16.2" customHeight="1">
      <c r="A35" s="351" t="s">
        <v>180</v>
      </c>
      <c r="B35" s="352">
        <f>'ป 6.1 '!$D$37</f>
        <v>10</v>
      </c>
      <c r="C35" s="352">
        <f>'ป 6.1 '!$D$38</f>
        <v>21</v>
      </c>
      <c r="D35" s="352">
        <f>SUM(B35:C35)</f>
        <v>31</v>
      </c>
      <c r="E35" s="352"/>
      <c r="F35" s="352"/>
      <c r="G35" s="353">
        <f>F35+E35</f>
        <v>0</v>
      </c>
      <c r="H35" s="352"/>
      <c r="I35" s="352"/>
      <c r="J35" s="352"/>
      <c r="K35" s="354">
        <f>J35+I35+H35</f>
        <v>0</v>
      </c>
      <c r="L35" s="355">
        <f t="shared" si="8"/>
        <v>0</v>
      </c>
      <c r="M35" s="352"/>
    </row>
    <row r="36" spans="1:13" s="83" customFormat="1" ht="16.2" customHeight="1">
      <c r="A36" s="351" t="s">
        <v>181</v>
      </c>
      <c r="B36" s="352">
        <f>'ป 6.2'!$D$38</f>
        <v>13</v>
      </c>
      <c r="C36" s="352">
        <f>'ป 6.2'!$D$39</f>
        <v>20</v>
      </c>
      <c r="D36" s="352">
        <f>SUM(B36:C36)</f>
        <v>33</v>
      </c>
      <c r="E36" s="352"/>
      <c r="F36" s="352"/>
      <c r="G36" s="353">
        <f t="shared" si="19"/>
        <v>0</v>
      </c>
      <c r="H36" s="352"/>
      <c r="I36" s="352"/>
      <c r="J36" s="352"/>
      <c r="K36" s="354">
        <f>J36+I36+H36</f>
        <v>0</v>
      </c>
      <c r="L36" s="355">
        <f t="shared" si="8"/>
        <v>0</v>
      </c>
      <c r="M36" s="352"/>
    </row>
    <row r="37" spans="1:13" s="83" customFormat="1" ht="16.2" customHeight="1">
      <c r="A37" s="351" t="s">
        <v>319</v>
      </c>
      <c r="B37" s="352">
        <f>'ป 6.3'!$D$37</f>
        <v>15</v>
      </c>
      <c r="C37" s="352">
        <f>'ป 6.3'!$D$38</f>
        <v>17</v>
      </c>
      <c r="D37" s="352">
        <f>SUM(B37:C37)</f>
        <v>32</v>
      </c>
      <c r="E37" s="352"/>
      <c r="F37" s="352"/>
      <c r="G37" s="353">
        <f>F37+E37</f>
        <v>0</v>
      </c>
      <c r="H37" s="352"/>
      <c r="I37" s="352"/>
      <c r="J37" s="352"/>
      <c r="K37" s="354">
        <f>J37+I37+H37</f>
        <v>0</v>
      </c>
      <c r="L37" s="355">
        <f t="shared" ref="L37" si="24">(G37*100)/D37</f>
        <v>0</v>
      </c>
      <c r="M37" s="352"/>
    </row>
    <row r="38" spans="1:13" s="83" customFormat="1" ht="16.2" customHeight="1">
      <c r="A38" s="357" t="s">
        <v>182</v>
      </c>
      <c r="B38" s="358">
        <f>SUM(B35:B37)</f>
        <v>38</v>
      </c>
      <c r="C38" s="358">
        <f>SUM(C35:C37)</f>
        <v>58</v>
      </c>
      <c r="D38" s="358">
        <f>SUM(D35:D37)</f>
        <v>96</v>
      </c>
      <c r="E38" s="358">
        <f t="shared" ref="E38:F38" si="25">SUM(E35:E36)</f>
        <v>0</v>
      </c>
      <c r="F38" s="358">
        <f t="shared" si="25"/>
        <v>0</v>
      </c>
      <c r="G38" s="359">
        <f t="shared" si="19"/>
        <v>0</v>
      </c>
      <c r="H38" s="358">
        <f>SUM(H35:H36)</f>
        <v>0</v>
      </c>
      <c r="I38" s="358">
        <f t="shared" ref="I38:J38" si="26">SUM(I35:I36)</f>
        <v>0</v>
      </c>
      <c r="J38" s="358">
        <f t="shared" si="26"/>
        <v>0</v>
      </c>
      <c r="K38" s="358">
        <f>SUM(K35:K36)</f>
        <v>0</v>
      </c>
      <c r="L38" s="360">
        <f t="shared" si="8"/>
        <v>0</v>
      </c>
      <c r="M38" s="361"/>
    </row>
    <row r="39" spans="1:13" s="83" customFormat="1" ht="16.2" customHeight="1">
      <c r="A39" s="369" t="s">
        <v>211</v>
      </c>
      <c r="B39" s="370">
        <f>B30+B34+B38</f>
        <v>116</v>
      </c>
      <c r="C39" s="370">
        <f>C30+C34+C38</f>
        <v>136</v>
      </c>
      <c r="D39" s="370">
        <f>D30+D34+D38</f>
        <v>252</v>
      </c>
      <c r="E39" s="370">
        <f>E30+E34+E38</f>
        <v>0</v>
      </c>
      <c r="F39" s="370">
        <f t="shared" ref="F39" si="27">F30+F34+F38</f>
        <v>0</v>
      </c>
      <c r="G39" s="370">
        <f>E39+F39</f>
        <v>0</v>
      </c>
      <c r="H39" s="370">
        <f>H30+H34+K38</f>
        <v>0</v>
      </c>
      <c r="I39" s="370">
        <f>I30+I34+I38</f>
        <v>0</v>
      </c>
      <c r="J39" s="370">
        <f t="shared" ref="J39" si="28">J30+J34+M38</f>
        <v>0</v>
      </c>
      <c r="K39" s="370">
        <f>K30+K34+K38</f>
        <v>0</v>
      </c>
      <c r="L39" s="372">
        <f t="shared" si="8"/>
        <v>0</v>
      </c>
      <c r="M39" s="361"/>
    </row>
    <row r="40" spans="1:13" s="83" customFormat="1" ht="16.2" customHeight="1">
      <c r="A40" s="362" t="s">
        <v>183</v>
      </c>
      <c r="B40" s="363">
        <f>B26+B39</f>
        <v>230</v>
      </c>
      <c r="C40" s="363">
        <f>C26+C39</f>
        <v>259</v>
      </c>
      <c r="D40" s="363">
        <f>D26+D39</f>
        <v>489</v>
      </c>
      <c r="E40" s="363">
        <f>E26+E39</f>
        <v>0</v>
      </c>
      <c r="F40" s="363">
        <f>F26+F39</f>
        <v>0</v>
      </c>
      <c r="G40" s="364">
        <f t="shared" si="19"/>
        <v>0</v>
      </c>
      <c r="H40" s="364">
        <f>H26+H39</f>
        <v>0</v>
      </c>
      <c r="I40" s="364">
        <f>I26+I39</f>
        <v>0</v>
      </c>
      <c r="J40" s="364">
        <f>J26+J39</f>
        <v>0</v>
      </c>
      <c r="K40" s="364">
        <f>K26+K39</f>
        <v>0</v>
      </c>
      <c r="L40" s="365">
        <f t="shared" si="8"/>
        <v>0</v>
      </c>
      <c r="M40" s="361"/>
    </row>
    <row r="41" spans="1:13" s="83" customFormat="1" ht="16.2" customHeight="1">
      <c r="A41" s="351" t="s">
        <v>184</v>
      </c>
      <c r="B41" s="352">
        <f>'ม 1.1'!$D$50</f>
        <v>24</v>
      </c>
      <c r="C41" s="352">
        <f>'ม 1.1'!$D$51</f>
        <v>21</v>
      </c>
      <c r="D41" s="352">
        <f>SUM(B41:C41)</f>
        <v>45</v>
      </c>
      <c r="E41" s="352"/>
      <c r="F41" s="352"/>
      <c r="G41" s="353">
        <f t="shared" si="19"/>
        <v>0</v>
      </c>
      <c r="H41" s="352"/>
      <c r="I41" s="352"/>
      <c r="J41" s="352"/>
      <c r="K41" s="354">
        <f>J41+I41+H41</f>
        <v>0</v>
      </c>
      <c r="L41" s="355">
        <f t="shared" si="8"/>
        <v>0</v>
      </c>
      <c r="M41" s="356"/>
    </row>
    <row r="42" spans="1:13" s="83" customFormat="1" ht="16.2" customHeight="1">
      <c r="A42" s="351" t="s">
        <v>185</v>
      </c>
      <c r="B42" s="352">
        <f>'ม 1.2'!$D$48</f>
        <v>25</v>
      </c>
      <c r="C42" s="352">
        <f>'ม 1.2'!$D$49</f>
        <v>18</v>
      </c>
      <c r="D42" s="352">
        <f>SUM(B42:C42)</f>
        <v>43</v>
      </c>
      <c r="E42" s="352"/>
      <c r="F42" s="352"/>
      <c r="G42" s="353">
        <f t="shared" si="19"/>
        <v>0</v>
      </c>
      <c r="H42" s="352"/>
      <c r="I42" s="352"/>
      <c r="J42" s="352"/>
      <c r="K42" s="354">
        <f>J42+I42+H42</f>
        <v>0</v>
      </c>
      <c r="L42" s="355">
        <f t="shared" si="8"/>
        <v>0</v>
      </c>
      <c r="M42" s="356"/>
    </row>
    <row r="43" spans="1:13" s="83" customFormat="1" ht="16.2" customHeight="1">
      <c r="A43" s="357" t="s">
        <v>186</v>
      </c>
      <c r="B43" s="358">
        <f>SUM(B41:B42)</f>
        <v>49</v>
      </c>
      <c r="C43" s="358">
        <f>SUM(C41:C42)</f>
        <v>39</v>
      </c>
      <c r="D43" s="358">
        <f>SUM(D41:D42)</f>
        <v>88</v>
      </c>
      <c r="E43" s="358">
        <f t="shared" ref="E43:K43" si="29">SUM(E41:E42)</f>
        <v>0</v>
      </c>
      <c r="F43" s="358">
        <f t="shared" si="29"/>
        <v>0</v>
      </c>
      <c r="G43" s="359">
        <f t="shared" si="19"/>
        <v>0</v>
      </c>
      <c r="H43" s="358">
        <f>SUM(H41:H42)</f>
        <v>0</v>
      </c>
      <c r="I43" s="358">
        <f t="shared" si="29"/>
        <v>0</v>
      </c>
      <c r="J43" s="358">
        <f t="shared" si="29"/>
        <v>0</v>
      </c>
      <c r="K43" s="358">
        <f t="shared" si="29"/>
        <v>0</v>
      </c>
      <c r="L43" s="360">
        <f t="shared" si="8"/>
        <v>0</v>
      </c>
      <c r="M43" s="361"/>
    </row>
    <row r="44" spans="1:13" s="83" customFormat="1" ht="16.2" customHeight="1">
      <c r="A44" s="351" t="s">
        <v>187</v>
      </c>
      <c r="B44" s="352">
        <f>'ม 2.1'!$D$44</f>
        <v>18</v>
      </c>
      <c r="C44" s="352">
        <f>'ม 2.1'!$D$45</f>
        <v>19</v>
      </c>
      <c r="D44" s="352">
        <f>SUM(B44:C44)</f>
        <v>37</v>
      </c>
      <c r="E44" s="352"/>
      <c r="F44" s="352"/>
      <c r="G44" s="353">
        <f t="shared" si="19"/>
        <v>0</v>
      </c>
      <c r="H44" s="352"/>
      <c r="I44" s="352"/>
      <c r="J44" s="352"/>
      <c r="K44" s="354">
        <f>J44+I44+H44</f>
        <v>0</v>
      </c>
      <c r="L44" s="355">
        <f t="shared" si="8"/>
        <v>0</v>
      </c>
      <c r="M44" s="352"/>
    </row>
    <row r="45" spans="1:13" s="83" customFormat="1" ht="16.2" customHeight="1">
      <c r="A45" s="351" t="s">
        <v>188</v>
      </c>
      <c r="B45" s="352">
        <f>'ม 2.2'!$D$47</f>
        <v>21</v>
      </c>
      <c r="C45" s="352">
        <f>'ม 2.2'!$D$48</f>
        <v>15</v>
      </c>
      <c r="D45" s="352">
        <f>SUM(B45:C45)</f>
        <v>36</v>
      </c>
      <c r="E45" s="352"/>
      <c r="F45" s="352"/>
      <c r="G45" s="353">
        <f t="shared" si="19"/>
        <v>0</v>
      </c>
      <c r="H45" s="352"/>
      <c r="I45" s="352"/>
      <c r="J45" s="352"/>
      <c r="K45" s="354">
        <f>J45+I45+H45</f>
        <v>0</v>
      </c>
      <c r="L45" s="355">
        <f t="shared" si="8"/>
        <v>0</v>
      </c>
      <c r="M45" s="352"/>
    </row>
    <row r="46" spans="1:13" s="83" customFormat="1" ht="16.2" customHeight="1">
      <c r="A46" s="357" t="s">
        <v>189</v>
      </c>
      <c r="B46" s="358">
        <f>SUM(B44:B45)</f>
        <v>39</v>
      </c>
      <c r="C46" s="358">
        <f>SUM(C44:C45)</f>
        <v>34</v>
      </c>
      <c r="D46" s="358">
        <f>SUM(D44:D45)</f>
        <v>73</v>
      </c>
      <c r="E46" s="358">
        <f t="shared" ref="E46:K46" si="30">SUM(E44:E45)</f>
        <v>0</v>
      </c>
      <c r="F46" s="358">
        <f t="shared" si="30"/>
        <v>0</v>
      </c>
      <c r="G46" s="359">
        <f t="shared" si="19"/>
        <v>0</v>
      </c>
      <c r="H46" s="358">
        <f t="shared" si="30"/>
        <v>0</v>
      </c>
      <c r="I46" s="358">
        <f t="shared" si="30"/>
        <v>0</v>
      </c>
      <c r="J46" s="358">
        <f t="shared" si="30"/>
        <v>0</v>
      </c>
      <c r="K46" s="358">
        <f t="shared" si="30"/>
        <v>0</v>
      </c>
      <c r="L46" s="360">
        <f t="shared" si="8"/>
        <v>0</v>
      </c>
      <c r="M46" s="361"/>
    </row>
    <row r="47" spans="1:13" s="83" customFormat="1" ht="16.2" customHeight="1">
      <c r="A47" s="351" t="s">
        <v>190</v>
      </c>
      <c r="B47" s="352">
        <f>'ม3.1'!$D$33</f>
        <v>16</v>
      </c>
      <c r="C47" s="352">
        <f>'ม3.1'!$D$34</f>
        <v>9</v>
      </c>
      <c r="D47" s="352">
        <f>SUM(B47:C47)</f>
        <v>25</v>
      </c>
      <c r="E47" s="352"/>
      <c r="F47" s="352"/>
      <c r="G47" s="353">
        <f t="shared" si="19"/>
        <v>0</v>
      </c>
      <c r="H47" s="352"/>
      <c r="I47" s="352"/>
      <c r="J47" s="352"/>
      <c r="K47" s="354">
        <f>J47+I47+H47</f>
        <v>0</v>
      </c>
      <c r="L47" s="355">
        <f t="shared" si="8"/>
        <v>0</v>
      </c>
      <c r="M47" s="352"/>
    </row>
    <row r="48" spans="1:13" s="83" customFormat="1" ht="16.2" customHeight="1">
      <c r="A48" s="351" t="s">
        <v>191</v>
      </c>
      <c r="B48" s="352">
        <f>'ม3.2'!$D$38</f>
        <v>15</v>
      </c>
      <c r="C48" s="352">
        <f>'ม3.2'!$D$39</f>
        <v>8</v>
      </c>
      <c r="D48" s="352">
        <f>SUM(B48:C48)</f>
        <v>23</v>
      </c>
      <c r="E48" s="352"/>
      <c r="F48" s="352"/>
      <c r="G48" s="353">
        <f t="shared" si="19"/>
        <v>0</v>
      </c>
      <c r="H48" s="352"/>
      <c r="I48" s="352"/>
      <c r="J48" s="352"/>
      <c r="K48" s="354">
        <f>J48+I48+H48</f>
        <v>0</v>
      </c>
      <c r="L48" s="355">
        <f t="shared" si="8"/>
        <v>0</v>
      </c>
      <c r="M48" s="352"/>
    </row>
    <row r="49" spans="1:13" s="83" customFormat="1" ht="16.2" customHeight="1">
      <c r="A49" s="357" t="s">
        <v>192</v>
      </c>
      <c r="B49" s="358">
        <f>SUM(B47:B48)</f>
        <v>31</v>
      </c>
      <c r="C49" s="358">
        <f>SUM(C47:C48)</f>
        <v>17</v>
      </c>
      <c r="D49" s="358">
        <f>SUM(D47:D48)</f>
        <v>48</v>
      </c>
      <c r="E49" s="358">
        <f t="shared" ref="E49:K49" si="31">SUM(E47:E48)</f>
        <v>0</v>
      </c>
      <c r="F49" s="358">
        <f t="shared" si="31"/>
        <v>0</v>
      </c>
      <c r="G49" s="359">
        <f t="shared" si="19"/>
        <v>0</v>
      </c>
      <c r="H49" s="358">
        <f>SUM(H47:H48)</f>
        <v>0</v>
      </c>
      <c r="I49" s="358">
        <f t="shared" si="31"/>
        <v>0</v>
      </c>
      <c r="J49" s="358">
        <f>SUM(J47:J48)</f>
        <v>0</v>
      </c>
      <c r="K49" s="358">
        <f t="shared" si="31"/>
        <v>0</v>
      </c>
      <c r="L49" s="360">
        <f t="shared" si="8"/>
        <v>0</v>
      </c>
      <c r="M49" s="361"/>
    </row>
    <row r="50" spans="1:13" s="83" customFormat="1" ht="16.2" customHeight="1">
      <c r="A50" s="362" t="s">
        <v>193</v>
      </c>
      <c r="B50" s="363">
        <f>B43+B46+B49</f>
        <v>119</v>
      </c>
      <c r="C50" s="363">
        <f>C43+C46+C49</f>
        <v>90</v>
      </c>
      <c r="D50" s="363">
        <f>D43+D46+D49</f>
        <v>209</v>
      </c>
      <c r="E50" s="363">
        <f t="shared" ref="E50:F50" si="32">E43+E46+E49</f>
        <v>0</v>
      </c>
      <c r="F50" s="363">
        <f t="shared" si="32"/>
        <v>0</v>
      </c>
      <c r="G50" s="364">
        <f>F50+E50</f>
        <v>0</v>
      </c>
      <c r="H50" s="363">
        <f>H43+H46+H49</f>
        <v>0</v>
      </c>
      <c r="I50" s="363">
        <f t="shared" ref="I50" si="33">I43+I46+I49</f>
        <v>0</v>
      </c>
      <c r="J50" s="363">
        <f>J43+J46+J49</f>
        <v>0</v>
      </c>
      <c r="K50" s="363">
        <f>K43+K46+K49</f>
        <v>0</v>
      </c>
      <c r="L50" s="365">
        <f t="shared" si="8"/>
        <v>0</v>
      </c>
      <c r="M50" s="361"/>
    </row>
    <row r="51" spans="1:13" s="83" customFormat="1" ht="16.2" customHeight="1">
      <c r="A51" s="373" t="s">
        <v>194</v>
      </c>
      <c r="B51" s="374">
        <f>B13+B26+B39+B50</f>
        <v>419</v>
      </c>
      <c r="C51" s="374">
        <f>C13+C26+C39+C50</f>
        <v>400</v>
      </c>
      <c r="D51" s="374">
        <f>D13+D26+D39+D50</f>
        <v>819</v>
      </c>
      <c r="E51" s="374">
        <f>E13+E26+E39+E50</f>
        <v>0</v>
      </c>
      <c r="F51" s="374">
        <f>F13+F26+F39+F50</f>
        <v>0</v>
      </c>
      <c r="G51" s="374">
        <f t="shared" si="19"/>
        <v>0</v>
      </c>
      <c r="H51" s="374">
        <f>H13+H40+H50</f>
        <v>0</v>
      </c>
      <c r="I51" s="374">
        <f>I13+I40+I50</f>
        <v>0</v>
      </c>
      <c r="J51" s="374">
        <f>J13+J40+J50</f>
        <v>0</v>
      </c>
      <c r="K51" s="374">
        <f>K13+K40+K50</f>
        <v>0</v>
      </c>
      <c r="L51" s="375">
        <f t="shared" si="8"/>
        <v>0</v>
      </c>
      <c r="M51" s="376"/>
    </row>
  </sheetData>
  <mergeCells count="8">
    <mergeCell ref="A1:M1"/>
    <mergeCell ref="A2:M2"/>
    <mergeCell ref="A3:A4"/>
    <mergeCell ref="B3:D3"/>
    <mergeCell ref="E3:G3"/>
    <mergeCell ref="H3:K3"/>
    <mergeCell ref="L3:L4"/>
    <mergeCell ref="M3:M4"/>
  </mergeCells>
  <phoneticPr fontId="30" type="noConversion"/>
  <pageMargins left="0.84055118100000004" right="0.31496062992126" top="0.30118110199999998" bottom="0.15748031496063" header="0.31496062992126" footer="0.31496062992126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T29"/>
  <sheetViews>
    <sheetView topLeftCell="A19" zoomScale="175" zoomScaleNormal="175" workbookViewId="0">
      <selection activeCell="J22" sqref="J22"/>
    </sheetView>
  </sheetViews>
  <sheetFormatPr defaultRowHeight="13.2"/>
  <cols>
    <col min="1" max="1" width="3.44140625" customWidth="1"/>
    <col min="3" max="3" width="16.109375" customWidth="1"/>
    <col min="4" max="4" width="27.33203125" customWidth="1"/>
    <col min="5" max="15" width="2.88671875" customWidth="1"/>
  </cols>
  <sheetData>
    <row r="1" spans="1:15" ht="23.25" customHeight="1">
      <c r="A1" s="692" t="s">
        <v>15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</row>
    <row r="2" spans="1:15" ht="24.6">
      <c r="A2" s="693" t="s">
        <v>723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693"/>
      <c r="O2" s="693"/>
    </row>
    <row r="3" spans="1:15" ht="24.6">
      <c r="A3" s="693" t="s">
        <v>731</v>
      </c>
      <c r="B3" s="693"/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</row>
    <row r="4" spans="1:15" ht="38.25" customHeight="1">
      <c r="A4" s="213" t="s">
        <v>0</v>
      </c>
      <c r="B4" s="268" t="s">
        <v>67</v>
      </c>
      <c r="C4" s="396" t="s">
        <v>68</v>
      </c>
      <c r="D4" s="397" t="s">
        <v>1</v>
      </c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</row>
    <row r="5" spans="1:15" ht="24" customHeight="1">
      <c r="A5" s="563">
        <v>1</v>
      </c>
      <c r="B5" s="549">
        <v>8264</v>
      </c>
      <c r="C5" s="464">
        <v>1419903422959</v>
      </c>
      <c r="D5" s="466" t="s">
        <v>763</v>
      </c>
      <c r="E5" s="399"/>
      <c r="F5" s="53"/>
      <c r="G5" s="53"/>
      <c r="H5" s="53"/>
      <c r="I5" s="53"/>
      <c r="J5" s="53"/>
      <c r="K5" s="53"/>
      <c r="L5" s="53"/>
      <c r="M5" s="53"/>
      <c r="N5" s="53"/>
      <c r="O5" s="53"/>
    </row>
    <row r="6" spans="1:15" ht="24" customHeight="1">
      <c r="A6" s="563">
        <v>2</v>
      </c>
      <c r="B6" s="549">
        <v>8265</v>
      </c>
      <c r="C6" s="526">
        <v>1419903453765</v>
      </c>
      <c r="D6" s="527" t="s">
        <v>941</v>
      </c>
      <c r="E6" s="399"/>
      <c r="F6" s="53"/>
      <c r="G6" s="53"/>
      <c r="H6" s="53"/>
      <c r="I6" s="53"/>
      <c r="J6" s="53"/>
      <c r="K6" s="53"/>
      <c r="L6" s="53"/>
      <c r="M6" s="53"/>
      <c r="N6" s="53"/>
      <c r="O6" s="53"/>
    </row>
    <row r="7" spans="1:15" ht="24" customHeight="1">
      <c r="A7" s="563">
        <v>3</v>
      </c>
      <c r="B7" s="549">
        <v>8266</v>
      </c>
      <c r="C7" s="517">
        <v>1439900921181</v>
      </c>
      <c r="D7" s="522" t="s">
        <v>761</v>
      </c>
      <c r="E7" s="399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5" ht="24" customHeight="1">
      <c r="A8" s="563">
        <v>4</v>
      </c>
      <c r="B8" s="549">
        <v>8267</v>
      </c>
      <c r="C8" s="195">
        <v>1419903443671</v>
      </c>
      <c r="D8" s="528" t="s">
        <v>750</v>
      </c>
      <c r="E8" s="399"/>
      <c r="F8" s="53"/>
      <c r="G8" s="53"/>
      <c r="H8" s="53"/>
      <c r="I8" s="53"/>
      <c r="J8" s="53"/>
      <c r="K8" s="53"/>
      <c r="L8" s="53"/>
      <c r="M8" s="53"/>
      <c r="N8" s="53"/>
      <c r="O8" s="53"/>
    </row>
    <row r="9" spans="1:15" ht="24" customHeight="1">
      <c r="A9" s="563">
        <v>5</v>
      </c>
      <c r="B9" s="549">
        <v>8268</v>
      </c>
      <c r="C9" s="512">
        <v>1419903477028</v>
      </c>
      <c r="D9" s="518" t="s">
        <v>768</v>
      </c>
      <c r="E9" s="399"/>
      <c r="F9" s="53"/>
      <c r="G9" s="53"/>
      <c r="H9" s="53"/>
      <c r="I9" s="53"/>
      <c r="J9" s="53"/>
      <c r="K9" s="53"/>
      <c r="L9" s="53"/>
      <c r="M9" s="53"/>
      <c r="N9" s="53"/>
      <c r="O9" s="53"/>
    </row>
    <row r="10" spans="1:15" ht="24" customHeight="1">
      <c r="A10" s="563">
        <v>6</v>
      </c>
      <c r="B10" s="549">
        <v>8269</v>
      </c>
      <c r="C10" s="464">
        <v>1419903452629</v>
      </c>
      <c r="D10" s="466" t="s">
        <v>756</v>
      </c>
      <c r="E10" s="399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5" ht="24" customHeight="1">
      <c r="A11" s="563">
        <v>7</v>
      </c>
      <c r="B11" s="549">
        <v>8270</v>
      </c>
      <c r="C11" s="464">
        <v>1419903446459</v>
      </c>
      <c r="D11" s="466" t="s">
        <v>772</v>
      </c>
      <c r="E11" s="399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15" ht="24" customHeight="1">
      <c r="A12" s="563">
        <v>8</v>
      </c>
      <c r="B12" s="549">
        <v>8271</v>
      </c>
      <c r="C12" s="196">
        <v>1419903451967</v>
      </c>
      <c r="D12" s="535" t="s">
        <v>967</v>
      </c>
      <c r="E12" s="399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5" ht="24" customHeight="1">
      <c r="A13" s="563">
        <v>9</v>
      </c>
      <c r="B13" s="549">
        <v>8272</v>
      </c>
      <c r="C13" s="464">
        <v>1419903459992</v>
      </c>
      <c r="D13" s="466" t="s">
        <v>760</v>
      </c>
      <c r="E13" s="399"/>
      <c r="F13" s="53"/>
      <c r="G13" s="53"/>
      <c r="H13" s="53"/>
      <c r="I13" s="53"/>
      <c r="J13" s="53"/>
      <c r="K13" s="53"/>
      <c r="L13" s="53"/>
      <c r="M13" s="53"/>
      <c r="N13" s="53"/>
      <c r="O13" s="53"/>
    </row>
    <row r="14" spans="1:15" ht="24" customHeight="1">
      <c r="A14" s="563">
        <v>10</v>
      </c>
      <c r="B14" s="549">
        <v>8273</v>
      </c>
      <c r="C14" s="464">
        <v>1419903442151</v>
      </c>
      <c r="D14" s="466" t="s">
        <v>774</v>
      </c>
      <c r="E14" s="399"/>
      <c r="F14" s="53"/>
      <c r="G14" s="53"/>
      <c r="H14" s="53"/>
      <c r="I14" s="53"/>
      <c r="J14" s="53"/>
      <c r="K14" s="53"/>
      <c r="L14" s="53"/>
      <c r="M14" s="53"/>
      <c r="N14" s="53"/>
      <c r="O14" s="53"/>
    </row>
    <row r="15" spans="1:15" ht="24" customHeight="1">
      <c r="A15" s="563">
        <v>11</v>
      </c>
      <c r="B15" s="549">
        <v>8274</v>
      </c>
      <c r="C15" s="531">
        <v>1419903375667</v>
      </c>
      <c r="D15" s="466" t="s">
        <v>956</v>
      </c>
      <c r="E15" s="399"/>
      <c r="F15" s="53"/>
      <c r="G15" s="53"/>
      <c r="H15" s="53"/>
      <c r="I15" s="53"/>
      <c r="J15" s="53"/>
      <c r="K15" s="53"/>
      <c r="L15" s="53"/>
      <c r="M15" s="53"/>
      <c r="N15" s="53"/>
      <c r="O15" s="53"/>
    </row>
    <row r="16" spans="1:15" ht="24" customHeight="1">
      <c r="A16" s="563">
        <v>12</v>
      </c>
      <c r="B16" s="549">
        <v>8275</v>
      </c>
      <c r="C16" s="464">
        <v>1419903435929</v>
      </c>
      <c r="D16" s="466" t="s">
        <v>775</v>
      </c>
      <c r="E16" s="399"/>
      <c r="F16" s="53"/>
      <c r="G16" s="53"/>
      <c r="H16" s="53"/>
      <c r="I16" s="53"/>
      <c r="J16" s="53"/>
      <c r="K16" s="53"/>
      <c r="L16" s="53"/>
      <c r="M16" s="53"/>
      <c r="N16" s="53"/>
      <c r="O16" s="53"/>
    </row>
    <row r="17" spans="1:20" ht="24" customHeight="1">
      <c r="A17" s="563">
        <v>13</v>
      </c>
      <c r="B17" s="549">
        <v>8276</v>
      </c>
      <c r="C17" s="464">
        <v>1439900915270</v>
      </c>
      <c r="D17" s="466" t="s">
        <v>776</v>
      </c>
      <c r="E17" s="399"/>
      <c r="F17" s="53"/>
      <c r="G17" s="53"/>
      <c r="H17" s="53"/>
      <c r="I17" s="53"/>
      <c r="J17" s="53"/>
      <c r="K17" s="53"/>
      <c r="L17" s="53"/>
      <c r="M17" s="53"/>
      <c r="N17" s="53"/>
      <c r="O17" s="53"/>
    </row>
    <row r="18" spans="1:20" ht="24" customHeight="1">
      <c r="A18" s="563">
        <v>14</v>
      </c>
      <c r="B18" s="549">
        <v>8277</v>
      </c>
      <c r="C18" s="464">
        <v>1419903442381</v>
      </c>
      <c r="D18" s="466" t="s">
        <v>777</v>
      </c>
      <c r="E18" s="400"/>
      <c r="F18" s="401"/>
      <c r="G18" s="401"/>
      <c r="H18" s="401"/>
      <c r="I18" s="401"/>
      <c r="J18" s="401"/>
      <c r="K18" s="401"/>
      <c r="L18" s="401"/>
      <c r="M18" s="53"/>
      <c r="N18" s="53"/>
      <c r="O18" s="53"/>
    </row>
    <row r="19" spans="1:20" ht="24" customHeight="1">
      <c r="A19" s="563">
        <v>15</v>
      </c>
      <c r="B19" s="549">
        <v>8278</v>
      </c>
      <c r="C19" s="464">
        <v>1419903446718</v>
      </c>
      <c r="D19" s="466" t="s">
        <v>778</v>
      </c>
      <c r="E19" s="399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20" ht="24" customHeight="1">
      <c r="A20" s="563">
        <v>16</v>
      </c>
      <c r="B20" s="549">
        <v>8279</v>
      </c>
      <c r="C20" s="195">
        <v>1419903443310</v>
      </c>
      <c r="D20" s="191" t="s">
        <v>975</v>
      </c>
      <c r="E20" s="399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20" ht="24" customHeight="1">
      <c r="A21" s="563">
        <v>17</v>
      </c>
      <c r="B21" s="549">
        <v>8280</v>
      </c>
      <c r="C21" s="464">
        <v>1419903489697</v>
      </c>
      <c r="D21" s="466" t="s">
        <v>779</v>
      </c>
      <c r="E21" s="399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20" ht="24" customHeight="1">
      <c r="A22" s="563">
        <v>18</v>
      </c>
      <c r="B22" s="549">
        <v>8281</v>
      </c>
      <c r="C22" s="195">
        <v>1419903455610</v>
      </c>
      <c r="D22" s="466" t="s">
        <v>780</v>
      </c>
      <c r="E22" s="399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20" ht="24" customHeight="1">
      <c r="A23" s="398">
        <v>19</v>
      </c>
      <c r="B23" s="318"/>
      <c r="C23" s="269"/>
      <c r="D23" s="254"/>
      <c r="E23" s="217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20" ht="24" customHeight="1">
      <c r="A24" s="398">
        <v>20</v>
      </c>
      <c r="B24" s="530"/>
      <c r="C24" s="394"/>
      <c r="D24" s="284"/>
      <c r="E24" s="399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20" ht="16.2" customHeight="1">
      <c r="A25" s="529"/>
      <c r="B25" s="133"/>
      <c r="C25" s="134"/>
      <c r="D25" s="135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</row>
    <row r="26" spans="1:20" ht="16.2" customHeight="1">
      <c r="A26" s="155"/>
      <c r="B26" s="133"/>
      <c r="C26" s="134"/>
      <c r="D26" s="135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</row>
    <row r="27" spans="1:20" ht="23.4">
      <c r="C27" s="52" t="s">
        <v>196</v>
      </c>
      <c r="D27" s="87">
        <f>COUNTIF(D5:D24,"เด็กชาย*")</f>
        <v>9</v>
      </c>
    </row>
    <row r="28" spans="1:20" ht="23.4">
      <c r="C28" s="52" t="s">
        <v>197</v>
      </c>
      <c r="D28" s="87">
        <f>COUNTIF(D5:D24,"เด็กหญิง*")</f>
        <v>9</v>
      </c>
      <c r="T28" s="90"/>
    </row>
    <row r="29" spans="1:20" ht="23.4">
      <c r="C29" s="52" t="s">
        <v>154</v>
      </c>
      <c r="D29" s="88">
        <f>SUM(D27:D28)</f>
        <v>18</v>
      </c>
    </row>
  </sheetData>
  <sortState xmlns:xlrd2="http://schemas.microsoft.com/office/spreadsheetml/2017/richdata2" ref="C14:D22">
    <sortCondition ref="D14:D22"/>
  </sortState>
  <mergeCells count="3">
    <mergeCell ref="A1:O1"/>
    <mergeCell ref="A2:O2"/>
    <mergeCell ref="A3:O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O29"/>
  <sheetViews>
    <sheetView topLeftCell="A21" zoomScale="175" zoomScaleNormal="175" workbookViewId="0">
      <selection activeCell="S30" sqref="S30"/>
    </sheetView>
  </sheetViews>
  <sheetFormatPr defaultColWidth="8.88671875" defaultRowHeight="24.6"/>
  <cols>
    <col min="1" max="1" width="4.88671875" style="218" customWidth="1"/>
    <col min="2" max="2" width="8.88671875" style="218"/>
    <col min="3" max="3" width="18" style="218" customWidth="1"/>
    <col min="4" max="4" width="26.33203125" style="218" customWidth="1"/>
    <col min="5" max="15" width="3" style="218" customWidth="1"/>
    <col min="16" max="16384" width="8.88671875" style="218"/>
  </cols>
  <sheetData>
    <row r="1" spans="1:15">
      <c r="A1" s="692" t="s">
        <v>198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</row>
    <row r="2" spans="1:15">
      <c r="A2" s="693" t="s">
        <v>723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693"/>
      <c r="O2" s="693"/>
    </row>
    <row r="3" spans="1:15">
      <c r="A3" s="693" t="s">
        <v>729</v>
      </c>
      <c r="B3" s="693"/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</row>
    <row r="4" spans="1:15" ht="37.200000000000003">
      <c r="A4" s="213" t="s">
        <v>0</v>
      </c>
      <c r="B4" s="268" t="s">
        <v>67</v>
      </c>
      <c r="C4" s="396" t="s">
        <v>68</v>
      </c>
      <c r="D4" s="397" t="s">
        <v>1</v>
      </c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</row>
    <row r="5" spans="1:15" ht="24" customHeight="1">
      <c r="A5" s="15">
        <v>1</v>
      </c>
      <c r="B5" s="549">
        <v>8282</v>
      </c>
      <c r="C5" s="464">
        <v>1419903437123</v>
      </c>
      <c r="D5" s="466" t="s">
        <v>769</v>
      </c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</row>
    <row r="6" spans="1:15" ht="24" customHeight="1">
      <c r="A6" s="564">
        <v>2</v>
      </c>
      <c r="B6" s="549">
        <v>8283</v>
      </c>
      <c r="C6" s="464">
        <v>1249901310756</v>
      </c>
      <c r="D6" s="466" t="s">
        <v>753</v>
      </c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</row>
    <row r="7" spans="1:15" ht="24" customHeight="1">
      <c r="A7" s="15">
        <v>3</v>
      </c>
      <c r="B7" s="549">
        <v>8284</v>
      </c>
      <c r="C7" s="464">
        <v>1419903474843</v>
      </c>
      <c r="D7" s="466" t="s">
        <v>762</v>
      </c>
      <c r="E7" s="217"/>
      <c r="F7" s="217"/>
      <c r="G7" s="217"/>
      <c r="H7" s="217"/>
      <c r="I7" s="217"/>
      <c r="J7" s="217"/>
      <c r="K7" s="217"/>
      <c r="L7" s="217"/>
      <c r="M7" s="209"/>
      <c r="N7" s="209"/>
      <c r="O7" s="209"/>
    </row>
    <row r="8" spans="1:15" ht="24" customHeight="1">
      <c r="A8" s="564">
        <v>4</v>
      </c>
      <c r="B8" s="549">
        <v>8285</v>
      </c>
      <c r="C8" s="464">
        <v>1419903461121</v>
      </c>
      <c r="D8" s="466" t="s">
        <v>771</v>
      </c>
      <c r="E8" s="217"/>
      <c r="F8" s="217"/>
      <c r="G8" s="217"/>
      <c r="H8" s="217"/>
      <c r="I8" s="217"/>
      <c r="J8" s="217"/>
      <c r="K8" s="217"/>
      <c r="L8" s="217"/>
      <c r="M8" s="209"/>
      <c r="N8" s="209"/>
      <c r="O8" s="209"/>
    </row>
    <row r="9" spans="1:15" ht="24" customHeight="1">
      <c r="A9" s="15">
        <v>5</v>
      </c>
      <c r="B9" s="549">
        <v>8286</v>
      </c>
      <c r="C9" s="464">
        <v>1409904931849</v>
      </c>
      <c r="D9" s="465" t="s">
        <v>752</v>
      </c>
      <c r="E9" s="402"/>
      <c r="F9" s="402"/>
      <c r="G9" s="402"/>
      <c r="H9" s="402"/>
      <c r="I9" s="402"/>
      <c r="J9" s="402"/>
      <c r="K9" s="402"/>
      <c r="L9" s="402"/>
      <c r="M9" s="402"/>
      <c r="N9" s="402"/>
      <c r="O9" s="402"/>
    </row>
    <row r="10" spans="1:15" ht="24" customHeight="1">
      <c r="A10" s="564">
        <v>6</v>
      </c>
      <c r="B10" s="549">
        <v>8287</v>
      </c>
      <c r="C10" s="464">
        <v>1419903449792</v>
      </c>
      <c r="D10" s="466" t="s">
        <v>765</v>
      </c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</row>
    <row r="11" spans="1:15" ht="24" customHeight="1">
      <c r="A11" s="15">
        <v>7</v>
      </c>
      <c r="B11" s="549">
        <v>8288</v>
      </c>
      <c r="C11" s="464">
        <v>1419903470058</v>
      </c>
      <c r="D11" s="465" t="s">
        <v>757</v>
      </c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</row>
    <row r="12" spans="1:15" ht="24" customHeight="1">
      <c r="A12" s="564">
        <v>8</v>
      </c>
      <c r="B12" s="549">
        <v>8289</v>
      </c>
      <c r="C12" s="565">
        <v>1419903414760</v>
      </c>
      <c r="D12" s="465" t="s">
        <v>961</v>
      </c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</row>
    <row r="13" spans="1:15" ht="24" customHeight="1">
      <c r="A13" s="15">
        <v>9</v>
      </c>
      <c r="B13" s="549">
        <v>8290</v>
      </c>
      <c r="C13" s="464">
        <v>1419903462641</v>
      </c>
      <c r="D13" s="465" t="s">
        <v>773</v>
      </c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</row>
    <row r="14" spans="1:15" ht="24" customHeight="1">
      <c r="A14" s="564">
        <v>10</v>
      </c>
      <c r="B14" s="549">
        <v>8291</v>
      </c>
      <c r="C14" s="464">
        <v>1419903477150</v>
      </c>
      <c r="D14" s="466" t="s">
        <v>781</v>
      </c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</row>
    <row r="15" spans="1:15" ht="24" customHeight="1">
      <c r="A15" s="15">
        <v>11</v>
      </c>
      <c r="B15" s="549">
        <v>8292</v>
      </c>
      <c r="C15" s="195">
        <v>1419903438715</v>
      </c>
      <c r="D15" s="466" t="s">
        <v>782</v>
      </c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</row>
    <row r="16" spans="1:15" ht="24" customHeight="1">
      <c r="A16" s="564">
        <v>12</v>
      </c>
      <c r="B16" s="549">
        <v>8293</v>
      </c>
      <c r="C16" s="531">
        <v>2009200010535</v>
      </c>
      <c r="D16" s="466" t="s">
        <v>951</v>
      </c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</row>
    <row r="17" spans="1:15" ht="24" customHeight="1">
      <c r="A17" s="15">
        <v>13</v>
      </c>
      <c r="B17" s="549">
        <v>8294</v>
      </c>
      <c r="C17" s="464">
        <v>1419903463175</v>
      </c>
      <c r="D17" s="466" t="s">
        <v>783</v>
      </c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</row>
    <row r="18" spans="1:15" ht="24" customHeight="1">
      <c r="A18" s="564">
        <v>14</v>
      </c>
      <c r="B18" s="549">
        <v>8295</v>
      </c>
      <c r="C18" s="464">
        <v>1399900703664</v>
      </c>
      <c r="D18" s="466" t="s">
        <v>936</v>
      </c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</row>
    <row r="19" spans="1:15" ht="24" customHeight="1">
      <c r="A19" s="15">
        <v>15</v>
      </c>
      <c r="B19" s="549">
        <v>8296</v>
      </c>
      <c r="C19" s="464">
        <v>1417100169253</v>
      </c>
      <c r="D19" s="466" t="s">
        <v>784</v>
      </c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</row>
    <row r="20" spans="1:15" ht="24" customHeight="1">
      <c r="A20" s="564">
        <v>16</v>
      </c>
      <c r="B20" s="549">
        <v>8297</v>
      </c>
      <c r="C20" s="464">
        <v>1479901368248</v>
      </c>
      <c r="D20" s="465" t="s">
        <v>785</v>
      </c>
      <c r="E20" s="217"/>
      <c r="F20" s="217"/>
      <c r="G20" s="217"/>
      <c r="H20" s="217"/>
      <c r="I20" s="217"/>
      <c r="J20" s="217"/>
      <c r="K20" s="217"/>
      <c r="L20" s="217"/>
      <c r="M20" s="238"/>
      <c r="N20" s="238"/>
      <c r="O20" s="238"/>
    </row>
    <row r="21" spans="1:15" ht="24" customHeight="1">
      <c r="A21" s="15">
        <v>17</v>
      </c>
      <c r="B21" s="549">
        <v>8298</v>
      </c>
      <c r="C21" s="464">
        <v>1419903464139</v>
      </c>
      <c r="D21" s="466" t="s">
        <v>786</v>
      </c>
      <c r="E21" s="217"/>
      <c r="F21" s="217"/>
      <c r="G21" s="217"/>
      <c r="H21" s="217"/>
      <c r="I21" s="217"/>
      <c r="J21" s="217"/>
      <c r="K21" s="217"/>
      <c r="L21" s="217"/>
      <c r="M21" s="238"/>
      <c r="N21" s="238"/>
      <c r="O21" s="238"/>
    </row>
    <row r="22" spans="1:15" ht="24" customHeight="1">
      <c r="A22" s="564">
        <v>18</v>
      </c>
      <c r="B22" s="549">
        <v>8299</v>
      </c>
      <c r="C22" s="195">
        <v>1419903456284</v>
      </c>
      <c r="D22" s="466" t="s">
        <v>787</v>
      </c>
      <c r="E22" s="217"/>
      <c r="F22" s="217"/>
      <c r="G22" s="217"/>
      <c r="H22" s="217"/>
      <c r="I22" s="217"/>
      <c r="J22" s="217"/>
      <c r="K22" s="217"/>
      <c r="L22" s="217"/>
      <c r="M22" s="238"/>
      <c r="N22" s="238"/>
      <c r="O22" s="238"/>
    </row>
    <row r="23" spans="1:15" ht="24" customHeight="1">
      <c r="A23" s="212">
        <v>19</v>
      </c>
      <c r="B23" s="304"/>
      <c r="C23" s="243"/>
      <c r="D23" s="244"/>
      <c r="E23" s="217"/>
      <c r="F23" s="217"/>
      <c r="G23" s="217"/>
      <c r="H23" s="217"/>
      <c r="I23" s="217"/>
      <c r="J23" s="217"/>
      <c r="K23" s="217"/>
      <c r="L23" s="217"/>
      <c r="M23" s="238"/>
      <c r="N23" s="238"/>
      <c r="O23" s="238"/>
    </row>
    <row r="24" spans="1:15" ht="24" customHeight="1">
      <c r="A24" s="304">
        <v>20</v>
      </c>
      <c r="B24" s="304"/>
      <c r="C24" s="243"/>
      <c r="D24" s="244"/>
      <c r="E24" s="217"/>
      <c r="F24" s="217"/>
      <c r="G24" s="217"/>
      <c r="H24" s="217"/>
      <c r="I24" s="217"/>
      <c r="J24" s="217"/>
      <c r="K24" s="217"/>
      <c r="L24" s="217"/>
      <c r="M24" s="238"/>
      <c r="N24" s="238"/>
      <c r="O24" s="238"/>
    </row>
    <row r="25" spans="1:15" ht="24" customHeight="1">
      <c r="C25" s="219" t="s">
        <v>196</v>
      </c>
      <c r="D25" s="241">
        <f>COUNTIF(D5:D24,"เด็กชาย*")</f>
        <v>9</v>
      </c>
    </row>
    <row r="26" spans="1:15" ht="24" customHeight="1">
      <c r="C26" s="219" t="s">
        <v>197</v>
      </c>
      <c r="D26" s="241">
        <f>COUNTIF(D5:D24,"เด็กหญิง*")</f>
        <v>9</v>
      </c>
    </row>
    <row r="27" spans="1:15" ht="24" customHeight="1">
      <c r="C27" s="219" t="s">
        <v>154</v>
      </c>
      <c r="D27" s="220">
        <f>SUM(D25:D26)</f>
        <v>18</v>
      </c>
    </row>
    <row r="29" spans="1:15">
      <c r="D29" s="403"/>
    </row>
  </sheetData>
  <sortState xmlns:xlrd2="http://schemas.microsoft.com/office/spreadsheetml/2017/richdata2" ref="C14:D22">
    <sortCondition ref="D14:D22"/>
  </sortState>
  <mergeCells count="3">
    <mergeCell ref="A1:O1"/>
    <mergeCell ref="A2:O2"/>
    <mergeCell ref="A3:O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T31"/>
  <sheetViews>
    <sheetView topLeftCell="A19" zoomScale="150" zoomScaleNormal="150" workbookViewId="0">
      <selection activeCell="D18" sqref="D18"/>
    </sheetView>
  </sheetViews>
  <sheetFormatPr defaultRowHeight="13.2"/>
  <cols>
    <col min="1" max="1" width="3.44140625" customWidth="1"/>
    <col min="3" max="3" width="16.109375" customWidth="1"/>
    <col min="4" max="4" width="24.44140625" customWidth="1"/>
    <col min="5" max="15" width="2.88671875" customWidth="1"/>
  </cols>
  <sheetData>
    <row r="1" spans="1:15" ht="23.25" customHeight="1">
      <c r="A1" s="692" t="s">
        <v>485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</row>
    <row r="2" spans="1:15" ht="24.6">
      <c r="A2" s="693" t="s">
        <v>723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693"/>
      <c r="O2" s="693"/>
    </row>
    <row r="3" spans="1:15" ht="24.6">
      <c r="A3" s="693" t="s">
        <v>730</v>
      </c>
      <c r="B3" s="693"/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</row>
    <row r="4" spans="1:15" ht="38.25" customHeight="1">
      <c r="A4" s="213" t="s">
        <v>0</v>
      </c>
      <c r="B4" s="268" t="s">
        <v>67</v>
      </c>
      <c r="C4" s="396" t="s">
        <v>68</v>
      </c>
      <c r="D4" s="397" t="s">
        <v>1</v>
      </c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</row>
    <row r="5" spans="1:15" ht="24" customHeight="1">
      <c r="A5" s="212">
        <v>1</v>
      </c>
      <c r="B5" s="549">
        <v>8300</v>
      </c>
      <c r="C5" s="141">
        <v>1419903453081</v>
      </c>
      <c r="D5" s="191" t="s">
        <v>942</v>
      </c>
      <c r="E5" s="404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15" ht="24" customHeight="1">
      <c r="A6" s="212">
        <v>2</v>
      </c>
      <c r="B6" s="549">
        <v>8301</v>
      </c>
      <c r="C6" s="141">
        <v>1478800134194</v>
      </c>
      <c r="D6" s="191" t="s">
        <v>971</v>
      </c>
      <c r="E6" s="404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5" ht="24" customHeight="1">
      <c r="A7" s="212">
        <v>3</v>
      </c>
      <c r="B7" s="549">
        <v>8302</v>
      </c>
      <c r="C7" s="195">
        <v>1419903466654</v>
      </c>
      <c r="D7" s="191" t="s">
        <v>754</v>
      </c>
      <c r="E7" s="404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5" ht="24" customHeight="1">
      <c r="A8" s="212">
        <v>4</v>
      </c>
      <c r="B8" s="549">
        <v>8303</v>
      </c>
      <c r="C8" s="195">
        <v>1419903473260</v>
      </c>
      <c r="D8" s="191" t="s">
        <v>755</v>
      </c>
      <c r="E8" s="404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24" customHeight="1">
      <c r="A9" s="212">
        <v>5</v>
      </c>
      <c r="B9" s="549">
        <v>8304</v>
      </c>
      <c r="C9" s="195">
        <v>1419903484067</v>
      </c>
      <c r="D9" s="528" t="s">
        <v>766</v>
      </c>
      <c r="E9" s="404"/>
      <c r="F9" s="66"/>
      <c r="G9" s="66"/>
      <c r="H9" s="66"/>
      <c r="I9" s="66"/>
      <c r="J9" s="66"/>
      <c r="K9" s="66"/>
      <c r="L9" s="66"/>
      <c r="M9" s="66"/>
      <c r="N9" s="66"/>
      <c r="O9" s="66"/>
    </row>
    <row r="10" spans="1:15" ht="24" customHeight="1">
      <c r="A10" s="212">
        <v>6</v>
      </c>
      <c r="B10" s="549">
        <v>8305</v>
      </c>
      <c r="C10" s="195">
        <v>1419903421341</v>
      </c>
      <c r="D10" s="191" t="s">
        <v>764</v>
      </c>
      <c r="E10" s="404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24" customHeight="1">
      <c r="A11" s="212">
        <v>7</v>
      </c>
      <c r="B11" s="549">
        <v>8306</v>
      </c>
      <c r="C11" s="195">
        <v>1419903459135</v>
      </c>
      <c r="D11" s="191" t="s">
        <v>998</v>
      </c>
      <c r="E11" s="404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5" ht="24" customHeight="1">
      <c r="A12" s="212"/>
      <c r="B12" s="549">
        <v>8307</v>
      </c>
      <c r="C12" s="243">
        <v>1419903474797</v>
      </c>
      <c r="D12" s="14" t="s">
        <v>999</v>
      </c>
      <c r="E12" s="404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ht="24" customHeight="1">
      <c r="A13" s="212">
        <v>8</v>
      </c>
      <c r="B13" s="549">
        <v>8308</v>
      </c>
      <c r="C13" s="195">
        <v>1419903435597</v>
      </c>
      <c r="D13" s="528" t="s">
        <v>759</v>
      </c>
      <c r="E13" s="404"/>
      <c r="F13" s="66"/>
      <c r="G13" s="66"/>
      <c r="H13" s="66"/>
      <c r="I13" s="66"/>
      <c r="J13" s="66"/>
      <c r="K13" s="66"/>
      <c r="L13" s="66"/>
      <c r="M13" s="66"/>
      <c r="N13" s="66"/>
      <c r="O13" s="66"/>
    </row>
    <row r="14" spans="1:15" ht="24" customHeight="1">
      <c r="A14" s="212">
        <v>9</v>
      </c>
      <c r="B14" s="549">
        <v>8309</v>
      </c>
      <c r="C14" s="195">
        <v>1419903434906</v>
      </c>
      <c r="D14" s="191" t="s">
        <v>770</v>
      </c>
      <c r="E14" s="404"/>
      <c r="F14" s="66"/>
      <c r="G14" s="66"/>
      <c r="H14" s="66"/>
      <c r="I14" s="66"/>
      <c r="J14" s="66"/>
      <c r="K14" s="66"/>
      <c r="L14" s="66"/>
      <c r="M14" s="66"/>
      <c r="N14" s="66"/>
      <c r="O14" s="66"/>
    </row>
    <row r="15" spans="1:15" ht="24" customHeight="1">
      <c r="A15" s="212">
        <v>10</v>
      </c>
      <c r="B15" s="549">
        <v>8310</v>
      </c>
      <c r="C15" s="195">
        <v>1419903464660</v>
      </c>
      <c r="D15" s="191" t="s">
        <v>767</v>
      </c>
      <c r="E15" s="404"/>
      <c r="F15" s="66"/>
      <c r="G15" s="66"/>
      <c r="H15" s="66"/>
      <c r="I15" s="66"/>
      <c r="J15" s="66"/>
      <c r="K15" s="66"/>
      <c r="L15" s="66"/>
      <c r="M15" s="66"/>
      <c r="N15" s="66"/>
      <c r="O15" s="66"/>
    </row>
    <row r="16" spans="1:15" ht="24" customHeight="1">
      <c r="A16" s="212">
        <v>11</v>
      </c>
      <c r="B16" s="549">
        <v>8311</v>
      </c>
      <c r="C16" s="195">
        <v>1419903438880</v>
      </c>
      <c r="D16" s="528" t="s">
        <v>788</v>
      </c>
      <c r="E16" s="404"/>
      <c r="F16" s="66"/>
      <c r="G16" s="66"/>
      <c r="H16" s="66"/>
      <c r="I16" s="66"/>
      <c r="J16" s="66"/>
      <c r="K16" s="66"/>
      <c r="L16" s="66"/>
      <c r="M16" s="66"/>
      <c r="N16" s="66"/>
      <c r="O16" s="66"/>
    </row>
    <row r="17" spans="1:20" ht="24" customHeight="1">
      <c r="A17" s="212">
        <v>12</v>
      </c>
      <c r="B17" s="549">
        <v>8312</v>
      </c>
      <c r="C17" s="195">
        <v>1419903458511</v>
      </c>
      <c r="D17" s="191" t="s">
        <v>789</v>
      </c>
      <c r="E17" s="404"/>
      <c r="F17" s="66"/>
      <c r="G17" s="66"/>
      <c r="H17" s="66"/>
      <c r="I17" s="66"/>
      <c r="J17" s="66"/>
      <c r="K17" s="66"/>
      <c r="L17" s="66"/>
      <c r="M17" s="66"/>
      <c r="N17" s="66"/>
      <c r="O17" s="66"/>
    </row>
    <row r="18" spans="1:20" ht="24" customHeight="1">
      <c r="A18" s="212">
        <v>13</v>
      </c>
      <c r="B18" s="549">
        <v>8313</v>
      </c>
      <c r="C18" s="195">
        <v>1419903462888</v>
      </c>
      <c r="D18" s="528" t="s">
        <v>790</v>
      </c>
      <c r="E18" s="404"/>
      <c r="F18" s="66"/>
      <c r="G18" s="66"/>
      <c r="H18" s="66"/>
      <c r="I18" s="66"/>
      <c r="J18" s="66"/>
      <c r="K18" s="66"/>
      <c r="L18" s="66"/>
      <c r="M18" s="66"/>
      <c r="N18" s="66"/>
      <c r="O18" s="66"/>
    </row>
    <row r="19" spans="1:20" ht="24" customHeight="1">
      <c r="A19" s="212">
        <v>14</v>
      </c>
      <c r="B19" s="549">
        <v>8314</v>
      </c>
      <c r="C19" s="536">
        <v>1399900701688</v>
      </c>
      <c r="D19" s="19" t="s">
        <v>952</v>
      </c>
      <c r="E19" s="404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20" ht="24" customHeight="1">
      <c r="A20" s="212">
        <v>15</v>
      </c>
      <c r="B20" s="549">
        <v>8315</v>
      </c>
      <c r="C20" s="195">
        <v>1419903442593</v>
      </c>
      <c r="D20" s="191" t="s">
        <v>791</v>
      </c>
      <c r="E20" s="404"/>
      <c r="F20" s="66"/>
      <c r="G20" s="66"/>
      <c r="H20" s="66"/>
      <c r="I20" s="66"/>
      <c r="J20" s="66"/>
      <c r="K20" s="66"/>
      <c r="L20" s="66"/>
      <c r="M20" s="66"/>
      <c r="N20" s="66"/>
      <c r="O20" s="66"/>
    </row>
    <row r="21" spans="1:20" ht="24" customHeight="1">
      <c r="A21" s="212">
        <v>16</v>
      </c>
      <c r="B21" s="549">
        <v>8316</v>
      </c>
      <c r="C21" s="195">
        <v>1419903447421</v>
      </c>
      <c r="D21" s="191" t="s">
        <v>792</v>
      </c>
      <c r="E21" s="348"/>
      <c r="F21" s="217"/>
      <c r="G21" s="217"/>
      <c r="H21" s="217"/>
      <c r="I21" s="217"/>
      <c r="J21" s="217"/>
      <c r="K21" s="217"/>
      <c r="L21" s="217"/>
      <c r="M21" s="66"/>
      <c r="N21" s="66"/>
      <c r="O21" s="66"/>
    </row>
    <row r="22" spans="1:20" ht="24" customHeight="1">
      <c r="A22" s="212">
        <v>17</v>
      </c>
      <c r="B22" s="549">
        <v>8317</v>
      </c>
      <c r="C22" s="195">
        <v>1419903482943</v>
      </c>
      <c r="D22" s="528" t="s">
        <v>793</v>
      </c>
      <c r="E22" s="404"/>
      <c r="F22" s="66"/>
      <c r="G22" s="66"/>
      <c r="H22" s="66"/>
      <c r="I22" s="66"/>
      <c r="J22" s="66"/>
      <c r="K22" s="66"/>
      <c r="L22" s="66"/>
      <c r="M22" s="66"/>
      <c r="N22" s="66"/>
      <c r="O22" s="66"/>
    </row>
    <row r="23" spans="1:20" ht="24" customHeight="1">
      <c r="A23" s="212">
        <v>18</v>
      </c>
      <c r="B23" s="549">
        <v>8318</v>
      </c>
      <c r="C23" s="195">
        <v>1419903473278</v>
      </c>
      <c r="D23" s="191" t="s">
        <v>794</v>
      </c>
      <c r="E23" s="404"/>
      <c r="F23" s="66"/>
      <c r="G23" s="66"/>
      <c r="H23" s="66"/>
      <c r="I23" s="66"/>
      <c r="J23" s="66"/>
      <c r="K23" s="66"/>
      <c r="L23" s="66"/>
      <c r="M23" s="66"/>
      <c r="N23" s="66"/>
      <c r="O23" s="66"/>
    </row>
    <row r="24" spans="1:20" ht="24" customHeight="1">
      <c r="A24" s="212">
        <v>19</v>
      </c>
      <c r="B24" s="549"/>
      <c r="C24" s="243"/>
      <c r="D24" s="14"/>
      <c r="E24" s="404"/>
      <c r="F24" s="66"/>
      <c r="G24" s="66"/>
      <c r="H24" s="66"/>
      <c r="I24" s="66"/>
      <c r="J24" s="66"/>
      <c r="K24" s="66"/>
      <c r="L24" s="66"/>
      <c r="M24" s="66"/>
      <c r="N24" s="66"/>
      <c r="O24" s="66"/>
    </row>
    <row r="25" spans="1:20" ht="24" customHeight="1">
      <c r="A25" s="212">
        <v>20</v>
      </c>
      <c r="B25" s="212"/>
      <c r="C25" s="243"/>
      <c r="D25" s="537"/>
      <c r="E25" s="404"/>
      <c r="F25" s="66"/>
      <c r="G25" s="66"/>
      <c r="H25" s="66"/>
      <c r="I25" s="66"/>
      <c r="J25" s="66"/>
      <c r="K25" s="66"/>
      <c r="L25" s="66"/>
      <c r="M25" s="66"/>
      <c r="N25" s="66"/>
      <c r="O25" s="66"/>
    </row>
    <row r="26" spans="1:20" ht="24" customHeight="1">
      <c r="A26" s="212">
        <v>21</v>
      </c>
      <c r="B26" s="222"/>
      <c r="C26" s="243"/>
      <c r="D26" s="244"/>
      <c r="E26" s="404"/>
      <c r="F26" s="66"/>
      <c r="G26" s="66"/>
      <c r="H26" s="66"/>
      <c r="I26" s="66"/>
      <c r="J26" s="66"/>
      <c r="K26" s="66"/>
      <c r="L26" s="66"/>
      <c r="M26" s="66"/>
      <c r="N26" s="66"/>
      <c r="O26" s="66"/>
    </row>
    <row r="27" spans="1:20" ht="24" customHeight="1">
      <c r="A27" s="154"/>
      <c r="B27" s="133"/>
      <c r="C27" s="134"/>
      <c r="D27" s="135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</row>
    <row r="28" spans="1:20" ht="24" customHeight="1">
      <c r="A28" s="155"/>
      <c r="B28" s="133"/>
      <c r="C28" s="134"/>
      <c r="D28" s="135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</row>
    <row r="29" spans="1:20" ht="24" customHeight="1">
      <c r="C29" s="219" t="s">
        <v>196</v>
      </c>
      <c r="D29" s="241">
        <f>COUNTIF(D5:D26,"เด็กชาย*")</f>
        <v>11</v>
      </c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</row>
    <row r="30" spans="1:20" ht="24" customHeight="1">
      <c r="C30" s="219" t="s">
        <v>197</v>
      </c>
      <c r="D30" s="241">
        <f>COUNTIF(D5:D26,"เด็กหญิง*")</f>
        <v>8</v>
      </c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T30" s="90"/>
    </row>
    <row r="31" spans="1:20" ht="24" customHeight="1">
      <c r="C31" s="219" t="s">
        <v>154</v>
      </c>
      <c r="D31" s="220">
        <f>SUM(D29:D30)</f>
        <v>19</v>
      </c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</row>
  </sheetData>
  <sortState xmlns:xlrd2="http://schemas.microsoft.com/office/spreadsheetml/2017/richdata2" ref="B16:D23">
    <sortCondition ref="D16:D23"/>
  </sortState>
  <mergeCells count="3">
    <mergeCell ref="A1:O1"/>
    <mergeCell ref="A2:O2"/>
    <mergeCell ref="A3:O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O41"/>
  <sheetViews>
    <sheetView topLeftCell="A25" zoomScale="150" zoomScaleNormal="150" workbookViewId="0">
      <selection activeCell="D27" sqref="D27"/>
    </sheetView>
  </sheetViews>
  <sheetFormatPr defaultRowHeight="13.2"/>
  <cols>
    <col min="1" max="1" width="4.88671875" customWidth="1"/>
    <col min="3" max="3" width="18" customWidth="1"/>
    <col min="4" max="4" width="23.33203125" customWidth="1"/>
    <col min="5" max="15" width="3" customWidth="1"/>
  </cols>
  <sheetData>
    <row r="1" spans="1:15" ht="18">
      <c r="A1" s="694" t="s">
        <v>486</v>
      </c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94"/>
      <c r="M1" s="694"/>
      <c r="N1" s="694"/>
      <c r="O1" s="694"/>
    </row>
    <row r="2" spans="1:15" ht="18">
      <c r="A2" s="658" t="s">
        <v>484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</row>
    <row r="3" spans="1:15" ht="18">
      <c r="A3" s="658" t="s">
        <v>2</v>
      </c>
      <c r="B3" s="658"/>
      <c r="C3" s="658"/>
      <c r="D3" s="658"/>
      <c r="E3" s="658"/>
      <c r="F3" s="658"/>
      <c r="G3" s="658"/>
      <c r="H3" s="658"/>
      <c r="I3" s="658"/>
      <c r="J3" s="658"/>
      <c r="K3" s="658"/>
      <c r="L3" s="658"/>
      <c r="M3" s="658"/>
      <c r="N3" s="658"/>
      <c r="O3" s="658"/>
    </row>
    <row r="4" spans="1:15" ht="18">
      <c r="A4" s="41" t="s">
        <v>0</v>
      </c>
      <c r="B4" s="40" t="s">
        <v>67</v>
      </c>
      <c r="C4" s="55" t="s">
        <v>68</v>
      </c>
      <c r="D4" s="41" t="s">
        <v>1</v>
      </c>
      <c r="E4" s="74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1:15" ht="18">
      <c r="A5" s="25">
        <v>1</v>
      </c>
      <c r="B5" s="25"/>
      <c r="C5" s="59"/>
      <c r="D5" s="11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" customHeight="1">
      <c r="A6" s="147">
        <v>2</v>
      </c>
      <c r="B6" s="159"/>
      <c r="C6" s="123"/>
      <c r="D6" s="119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</row>
    <row r="7" spans="1:15" ht="15" customHeight="1">
      <c r="A7" s="25">
        <v>3</v>
      </c>
      <c r="B7" s="25"/>
      <c r="C7" s="106"/>
      <c r="D7" s="114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5" customHeight="1">
      <c r="A8" s="147">
        <v>4</v>
      </c>
      <c r="B8" s="159"/>
      <c r="C8" s="106"/>
      <c r="D8" s="114"/>
      <c r="E8" s="120"/>
      <c r="F8" s="121"/>
      <c r="G8" s="121"/>
      <c r="H8" s="121"/>
      <c r="I8" s="121"/>
      <c r="J8" s="121"/>
      <c r="K8" s="121"/>
      <c r="L8" s="121"/>
      <c r="M8" s="122"/>
      <c r="N8" s="122"/>
      <c r="O8" s="122"/>
    </row>
    <row r="9" spans="1:15" ht="15" customHeight="1">
      <c r="A9" s="25">
        <v>5</v>
      </c>
      <c r="B9" s="25"/>
      <c r="C9" s="106"/>
      <c r="D9" s="114"/>
      <c r="E9" s="77"/>
      <c r="F9" s="78"/>
      <c r="G9" s="78"/>
      <c r="H9" s="78"/>
      <c r="I9" s="78"/>
      <c r="J9" s="78"/>
      <c r="K9" s="78"/>
      <c r="L9" s="78"/>
      <c r="M9" s="75"/>
      <c r="N9" s="75"/>
      <c r="O9" s="75"/>
    </row>
    <row r="10" spans="1:15" ht="15" customHeight="1">
      <c r="A10" s="147">
        <v>6</v>
      </c>
      <c r="B10" s="159"/>
      <c r="C10" s="113"/>
      <c r="D10" s="114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</row>
    <row r="11" spans="1:15" ht="15" customHeight="1">
      <c r="A11" s="25">
        <v>7</v>
      </c>
      <c r="B11" s="25"/>
      <c r="C11" s="106"/>
      <c r="D11" s="114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5" customHeight="1">
      <c r="A12" s="147">
        <v>8</v>
      </c>
      <c r="B12" s="159"/>
      <c r="C12" s="106"/>
      <c r="D12" s="114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>
      <c r="A13" s="25">
        <v>9</v>
      </c>
      <c r="B13" s="25"/>
      <c r="C13" s="106"/>
      <c r="D13" s="114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" customHeight="1">
      <c r="A14" s="147">
        <v>10</v>
      </c>
      <c r="B14" s="159"/>
      <c r="C14" s="106"/>
      <c r="D14" s="114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5" customHeight="1">
      <c r="A15" s="25">
        <v>11</v>
      </c>
      <c r="B15" s="25"/>
      <c r="C15" s="106"/>
      <c r="D15" s="114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5" customHeight="1">
      <c r="A16" s="147">
        <v>12</v>
      </c>
      <c r="B16" s="159"/>
      <c r="C16" s="106"/>
      <c r="D16" s="114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>
      <c r="A17" s="25">
        <v>13</v>
      </c>
      <c r="B17" s="25"/>
      <c r="C17" s="113"/>
      <c r="D17" s="114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5" customHeight="1">
      <c r="A18" s="147">
        <v>14</v>
      </c>
      <c r="B18" s="159"/>
      <c r="C18" s="106"/>
      <c r="D18" s="114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15" customHeight="1">
      <c r="A19" s="25">
        <v>15</v>
      </c>
      <c r="B19" s="25"/>
      <c r="C19" s="106"/>
      <c r="D19" s="114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>
      <c r="A20" s="147">
        <v>16</v>
      </c>
      <c r="B20" s="159"/>
      <c r="C20" s="106"/>
      <c r="D20" s="114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5" customHeight="1">
      <c r="A21" s="25">
        <v>17</v>
      </c>
      <c r="B21" s="25"/>
      <c r="C21" s="106"/>
      <c r="D21" s="114"/>
      <c r="E21" s="77"/>
      <c r="F21" s="78"/>
      <c r="G21" s="78"/>
      <c r="H21" s="78"/>
      <c r="I21" s="78"/>
      <c r="J21" s="78"/>
      <c r="K21" s="78"/>
      <c r="L21" s="78"/>
      <c r="M21" s="9"/>
      <c r="N21" s="9"/>
      <c r="O21" s="9"/>
    </row>
    <row r="22" spans="1:15" ht="15" customHeight="1">
      <c r="A22" s="147">
        <v>18</v>
      </c>
      <c r="B22" s="159"/>
      <c r="C22" s="106"/>
      <c r="D22" s="114"/>
      <c r="E22" s="77"/>
      <c r="F22" s="78"/>
      <c r="G22" s="78"/>
      <c r="H22" s="78"/>
      <c r="I22" s="78"/>
      <c r="J22" s="78"/>
      <c r="K22" s="78"/>
      <c r="L22" s="78"/>
      <c r="M22" s="9"/>
      <c r="N22" s="9"/>
      <c r="O22" s="9"/>
    </row>
    <row r="23" spans="1:15" ht="15" customHeight="1">
      <c r="A23" s="25">
        <v>19</v>
      </c>
      <c r="B23" s="25"/>
      <c r="C23" s="106"/>
      <c r="D23" s="114"/>
      <c r="E23" s="77"/>
      <c r="F23" s="78"/>
      <c r="G23" s="78"/>
      <c r="H23" s="78"/>
      <c r="I23" s="78"/>
      <c r="J23" s="78"/>
      <c r="K23" s="78"/>
      <c r="L23" s="78"/>
      <c r="M23" s="9"/>
      <c r="N23" s="9"/>
      <c r="O23" s="9"/>
    </row>
    <row r="24" spans="1:15" ht="15" customHeight="1">
      <c r="A24" s="147">
        <v>20</v>
      </c>
      <c r="B24" s="159"/>
      <c r="C24" s="106"/>
      <c r="D24" s="114"/>
      <c r="E24" s="77"/>
      <c r="F24" s="78"/>
      <c r="G24" s="78"/>
      <c r="H24" s="78"/>
      <c r="I24" s="78"/>
      <c r="J24" s="78"/>
      <c r="K24" s="78"/>
      <c r="L24" s="78"/>
      <c r="M24" s="9"/>
      <c r="N24" s="9"/>
      <c r="O24" s="9"/>
    </row>
    <row r="25" spans="1:15" ht="15" customHeight="1">
      <c r="A25" s="25">
        <v>21</v>
      </c>
      <c r="B25" s="25"/>
      <c r="C25" s="106"/>
      <c r="D25" s="114"/>
      <c r="E25" s="77"/>
      <c r="F25" s="78"/>
      <c r="G25" s="78"/>
      <c r="H25" s="78"/>
      <c r="I25" s="78"/>
      <c r="J25" s="78"/>
      <c r="K25" s="78"/>
      <c r="L25" s="78"/>
      <c r="M25" s="9"/>
      <c r="N25" s="9"/>
      <c r="O25" s="9"/>
    </row>
    <row r="26" spans="1:15" ht="15" customHeight="1">
      <c r="A26" s="147">
        <v>22</v>
      </c>
      <c r="B26" s="159"/>
      <c r="C26" s="113"/>
      <c r="D26" s="114"/>
      <c r="E26" s="94"/>
      <c r="F26" s="78"/>
      <c r="G26" s="78"/>
      <c r="H26" s="78"/>
      <c r="I26" s="78"/>
      <c r="J26" s="78"/>
      <c r="K26" s="78"/>
      <c r="L26" s="78"/>
      <c r="M26" s="9"/>
      <c r="N26" s="9"/>
      <c r="O26" s="9"/>
    </row>
    <row r="27" spans="1:15" ht="15" customHeight="1">
      <c r="A27" s="25">
        <v>23</v>
      </c>
      <c r="B27" s="25"/>
      <c r="C27" s="106"/>
      <c r="D27" s="114"/>
      <c r="E27" s="94"/>
      <c r="F27" s="78"/>
      <c r="G27" s="78"/>
      <c r="H27" s="78"/>
      <c r="I27" s="78"/>
      <c r="J27" s="78"/>
      <c r="K27" s="78"/>
      <c r="L27" s="78"/>
      <c r="M27" s="9"/>
      <c r="N27" s="9"/>
      <c r="O27" s="9"/>
    </row>
    <row r="28" spans="1:15" ht="15" customHeight="1">
      <c r="A28" s="147">
        <v>24</v>
      </c>
      <c r="B28" s="159"/>
      <c r="C28" s="106"/>
      <c r="D28" s="114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>
      <c r="A29" s="25">
        <v>25</v>
      </c>
      <c r="B29" s="25"/>
      <c r="C29" s="106"/>
      <c r="D29" s="114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>
      <c r="A30" s="147">
        <v>26</v>
      </c>
      <c r="B30" s="159"/>
      <c r="C30" s="113"/>
      <c r="D30" s="11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>
      <c r="A31" s="25">
        <v>27</v>
      </c>
      <c r="B31" s="25"/>
      <c r="C31" s="106"/>
      <c r="D31" s="114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>
      <c r="A32" s="147">
        <v>28</v>
      </c>
      <c r="B32" s="159"/>
      <c r="C32" s="106"/>
      <c r="D32" s="114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5" customHeight="1">
      <c r="A33" s="25">
        <v>29</v>
      </c>
      <c r="B33" s="25"/>
      <c r="C33" s="113"/>
      <c r="D33" s="114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>
      <c r="A34" s="147">
        <v>30</v>
      </c>
      <c r="B34" s="159"/>
      <c r="C34" s="106"/>
      <c r="D34" s="114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5" customHeight="1">
      <c r="A35" s="25">
        <v>31</v>
      </c>
      <c r="B35" s="25"/>
      <c r="C35" s="113"/>
      <c r="D35" s="114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>
      <c r="A36" s="147">
        <v>32</v>
      </c>
      <c r="B36" s="153"/>
      <c r="C36" s="106"/>
      <c r="D36" s="114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3.4" customHeight="1">
      <c r="C37" s="52" t="s">
        <v>196</v>
      </c>
      <c r="D37" s="87">
        <f>COUNTIF(D5:D36,"เด็กชาย*")</f>
        <v>0</v>
      </c>
    </row>
    <row r="38" spans="1:15" ht="23.4" customHeight="1">
      <c r="C38" s="52" t="s">
        <v>197</v>
      </c>
      <c r="D38" s="87">
        <f>COUNTIF(D5:D36,"เด็กหญิง*")</f>
        <v>0</v>
      </c>
    </row>
    <row r="39" spans="1:15" ht="23.4" customHeight="1">
      <c r="C39" s="52" t="s">
        <v>154</v>
      </c>
      <c r="D39" s="88">
        <f>SUM(D37:D38)</f>
        <v>0</v>
      </c>
    </row>
    <row r="41" spans="1:15" ht="18">
      <c r="D41" s="124"/>
    </row>
  </sheetData>
  <mergeCells count="3">
    <mergeCell ref="A1:O1"/>
    <mergeCell ref="A2:O2"/>
    <mergeCell ref="A3:O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A1:O29"/>
  <sheetViews>
    <sheetView topLeftCell="A25" zoomScale="200" zoomScaleNormal="200" workbookViewId="0">
      <selection activeCell="C25" sqref="C25:D26"/>
    </sheetView>
  </sheetViews>
  <sheetFormatPr defaultRowHeight="13.2"/>
  <cols>
    <col min="1" max="1" width="3.6640625" customWidth="1"/>
    <col min="3" max="3" width="18.5546875" customWidth="1"/>
    <col min="4" max="4" width="22.6640625" customWidth="1"/>
    <col min="5" max="13" width="3.44140625" customWidth="1"/>
  </cols>
  <sheetData>
    <row r="1" spans="1:15" ht="24.6">
      <c r="A1" s="692" t="s">
        <v>115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</row>
    <row r="2" spans="1:15" ht="24.6">
      <c r="A2" s="693" t="s">
        <v>723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103"/>
      <c r="O2" s="103"/>
    </row>
    <row r="3" spans="1:15" ht="21">
      <c r="A3" s="695" t="s">
        <v>728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</row>
    <row r="4" spans="1:15" ht="36" customHeight="1">
      <c r="A4" s="213" t="s">
        <v>0</v>
      </c>
      <c r="B4" s="268" t="s">
        <v>67</v>
      </c>
      <c r="C4" s="268" t="s">
        <v>68</v>
      </c>
      <c r="D4" s="213" t="s">
        <v>1</v>
      </c>
      <c r="E4" s="209"/>
      <c r="F4" s="209"/>
      <c r="G4" s="209"/>
      <c r="H4" s="209"/>
      <c r="I4" s="209"/>
      <c r="J4" s="209"/>
      <c r="K4" s="209"/>
      <c r="L4" s="209"/>
      <c r="M4" s="209"/>
    </row>
    <row r="5" spans="1:15" ht="24" customHeight="1">
      <c r="A5" s="210">
        <v>1</v>
      </c>
      <c r="B5" s="3">
        <v>8114</v>
      </c>
      <c r="C5" s="463">
        <v>1412301054297</v>
      </c>
      <c r="D5" s="547" t="s">
        <v>644</v>
      </c>
      <c r="E5" s="377"/>
      <c r="F5" s="251"/>
      <c r="G5" s="251"/>
      <c r="H5" s="251"/>
      <c r="I5" s="251"/>
      <c r="J5" s="251"/>
      <c r="K5" s="251"/>
      <c r="L5" s="251"/>
      <c r="M5" s="251"/>
    </row>
    <row r="6" spans="1:15" ht="24" customHeight="1">
      <c r="A6" s="210">
        <v>2</v>
      </c>
      <c r="B6" s="3">
        <v>8115</v>
      </c>
      <c r="C6" s="463">
        <v>1419903425583</v>
      </c>
      <c r="D6" s="547" t="s">
        <v>635</v>
      </c>
      <c r="E6" s="66"/>
      <c r="F6" s="66"/>
      <c r="G6" s="66"/>
      <c r="H6" s="66"/>
      <c r="I6" s="66"/>
      <c r="J6" s="66"/>
      <c r="K6" s="66"/>
      <c r="L6" s="66"/>
      <c r="M6" s="66"/>
    </row>
    <row r="7" spans="1:15" ht="24" customHeight="1">
      <c r="A7" s="210">
        <v>3</v>
      </c>
      <c r="B7" s="3">
        <v>8116</v>
      </c>
      <c r="C7" s="463">
        <v>1419903399108</v>
      </c>
      <c r="D7" s="547" t="s">
        <v>687</v>
      </c>
      <c r="E7" s="66"/>
      <c r="F7" s="66"/>
      <c r="G7" s="66"/>
      <c r="H7" s="66"/>
      <c r="I7" s="66"/>
      <c r="J7" s="66"/>
      <c r="K7" s="66"/>
      <c r="L7" s="66"/>
      <c r="M7" s="66"/>
    </row>
    <row r="8" spans="1:15" ht="24" customHeight="1">
      <c r="A8" s="210">
        <v>4</v>
      </c>
      <c r="B8" s="3">
        <v>8117</v>
      </c>
      <c r="C8" s="463">
        <v>1419903368709</v>
      </c>
      <c r="D8" s="547" t="s">
        <v>610</v>
      </c>
      <c r="E8" s="66"/>
      <c r="F8" s="66"/>
      <c r="G8" s="66"/>
      <c r="H8" s="66"/>
      <c r="I8" s="66"/>
      <c r="J8" s="66"/>
      <c r="K8" s="66"/>
      <c r="L8" s="66"/>
      <c r="M8" s="66"/>
    </row>
    <row r="9" spans="1:15" ht="24" customHeight="1">
      <c r="A9" s="210">
        <v>5</v>
      </c>
      <c r="B9" s="3">
        <v>8118</v>
      </c>
      <c r="C9" s="463">
        <v>1418000198201</v>
      </c>
      <c r="D9" s="547" t="s">
        <v>643</v>
      </c>
      <c r="E9" s="66"/>
      <c r="F9" s="66"/>
      <c r="G9" s="66"/>
      <c r="H9" s="66"/>
      <c r="I9" s="66"/>
      <c r="J9" s="66"/>
      <c r="K9" s="66"/>
      <c r="L9" s="66"/>
      <c r="M9" s="66"/>
    </row>
    <row r="10" spans="1:15" ht="24" customHeight="1">
      <c r="A10" s="210">
        <v>6</v>
      </c>
      <c r="B10" s="3">
        <v>8119</v>
      </c>
      <c r="C10" s="463">
        <v>1419903411949</v>
      </c>
      <c r="D10" s="547" t="s">
        <v>629</v>
      </c>
      <c r="E10" s="66"/>
      <c r="F10" s="66"/>
      <c r="G10" s="66"/>
      <c r="H10" s="66"/>
      <c r="I10" s="66"/>
      <c r="J10" s="66"/>
      <c r="K10" s="66"/>
      <c r="L10" s="66"/>
      <c r="M10" s="66"/>
    </row>
    <row r="11" spans="1:15" ht="24" customHeight="1">
      <c r="A11" s="210">
        <v>7</v>
      </c>
      <c r="B11" s="3">
        <v>8120</v>
      </c>
      <c r="C11" s="463">
        <v>1419903407631</v>
      </c>
      <c r="D11" s="547" t="s">
        <v>630</v>
      </c>
      <c r="E11" s="66"/>
      <c r="F11" s="66"/>
      <c r="G11" s="66"/>
      <c r="H11" s="66"/>
      <c r="I11" s="66"/>
      <c r="J11" s="66"/>
      <c r="K11" s="66"/>
      <c r="L11" s="66"/>
      <c r="M11" s="66"/>
    </row>
    <row r="12" spans="1:15" ht="24" customHeight="1">
      <c r="A12" s="210">
        <v>8</v>
      </c>
      <c r="B12" s="3">
        <v>8121</v>
      </c>
      <c r="C12" s="463">
        <v>1419903395897</v>
      </c>
      <c r="D12" s="547" t="s">
        <v>621</v>
      </c>
      <c r="E12" s="66"/>
      <c r="F12" s="66"/>
      <c r="G12" s="66"/>
      <c r="H12" s="66"/>
      <c r="I12" s="66"/>
      <c r="J12" s="66"/>
      <c r="K12" s="66"/>
      <c r="L12" s="66"/>
      <c r="M12" s="66"/>
    </row>
    <row r="13" spans="1:15" ht="24" customHeight="1">
      <c r="A13" s="210">
        <v>9</v>
      </c>
      <c r="B13" s="3">
        <v>8122</v>
      </c>
      <c r="C13" s="463">
        <v>1103200489585</v>
      </c>
      <c r="D13" s="547" t="s">
        <v>642</v>
      </c>
      <c r="E13" s="66"/>
      <c r="F13" s="66"/>
      <c r="G13" s="66"/>
      <c r="H13" s="66"/>
      <c r="I13" s="66"/>
      <c r="J13" s="66"/>
      <c r="K13" s="66"/>
      <c r="L13" s="66"/>
      <c r="M13" s="66"/>
    </row>
    <row r="14" spans="1:15" ht="24" customHeight="1">
      <c r="A14" s="210">
        <v>10</v>
      </c>
      <c r="B14" s="3">
        <v>8123</v>
      </c>
      <c r="C14" s="463">
        <v>1399900682861</v>
      </c>
      <c r="D14" s="547" t="s">
        <v>647</v>
      </c>
      <c r="E14" s="378"/>
      <c r="F14" s="251"/>
      <c r="G14" s="251"/>
      <c r="H14" s="251"/>
      <c r="I14" s="251"/>
      <c r="J14" s="251"/>
      <c r="K14" s="251"/>
      <c r="L14" s="251"/>
      <c r="M14" s="251"/>
    </row>
    <row r="15" spans="1:15" ht="24" customHeight="1">
      <c r="A15" s="210">
        <v>11</v>
      </c>
      <c r="B15" s="3">
        <v>8125</v>
      </c>
      <c r="C15" s="463">
        <v>1419903384011</v>
      </c>
      <c r="D15" s="547" t="s">
        <v>627</v>
      </c>
      <c r="E15" s="378"/>
      <c r="F15" s="251"/>
      <c r="G15" s="251"/>
      <c r="H15" s="251"/>
      <c r="I15" s="251"/>
      <c r="J15" s="251"/>
      <c r="K15" s="251"/>
      <c r="L15" s="251"/>
      <c r="M15" s="251"/>
    </row>
    <row r="16" spans="1:15" ht="24" customHeight="1">
      <c r="A16" s="210">
        <v>12</v>
      </c>
      <c r="B16" s="3">
        <v>8126</v>
      </c>
      <c r="C16" s="463">
        <v>1419903373451</v>
      </c>
      <c r="D16" s="547" t="s">
        <v>628</v>
      </c>
      <c r="E16" s="66"/>
      <c r="F16" s="66"/>
      <c r="G16" s="66"/>
      <c r="H16" s="66"/>
      <c r="I16" s="66"/>
      <c r="J16" s="66"/>
      <c r="K16" s="66"/>
      <c r="L16" s="66"/>
      <c r="M16" s="66"/>
    </row>
    <row r="17" spans="1:13" ht="24" customHeight="1">
      <c r="A17" s="210">
        <v>13</v>
      </c>
      <c r="B17" s="3">
        <v>8127</v>
      </c>
      <c r="C17" s="463">
        <v>1419903372102</v>
      </c>
      <c r="D17" s="547" t="s">
        <v>617</v>
      </c>
      <c r="E17" s="377"/>
      <c r="F17" s="66"/>
      <c r="G17" s="66"/>
      <c r="H17" s="66"/>
      <c r="I17" s="66"/>
      <c r="J17" s="66"/>
      <c r="K17" s="66"/>
      <c r="L17" s="66"/>
      <c r="M17" s="66"/>
    </row>
    <row r="18" spans="1:13" ht="24" customHeight="1">
      <c r="A18" s="210">
        <v>14</v>
      </c>
      <c r="B18" s="3">
        <v>8128</v>
      </c>
      <c r="C18" s="463">
        <v>1419903387401</v>
      </c>
      <c r="D18" s="547" t="s">
        <v>611</v>
      </c>
      <c r="E18" s="66"/>
      <c r="F18" s="66"/>
      <c r="G18" s="66"/>
      <c r="H18" s="66"/>
      <c r="I18" s="66"/>
      <c r="J18" s="66"/>
      <c r="K18" s="66"/>
      <c r="L18" s="66"/>
      <c r="M18" s="66"/>
    </row>
    <row r="19" spans="1:13" ht="24" customHeight="1">
      <c r="A19" s="210">
        <v>15</v>
      </c>
      <c r="B19" s="3">
        <v>8129</v>
      </c>
      <c r="C19" s="463">
        <v>1419903402605</v>
      </c>
      <c r="D19" s="547" t="s">
        <v>688</v>
      </c>
      <c r="E19" s="66"/>
      <c r="F19" s="66"/>
      <c r="G19" s="66"/>
      <c r="H19" s="66"/>
      <c r="I19" s="66"/>
      <c r="J19" s="66"/>
      <c r="K19" s="66"/>
      <c r="L19" s="66"/>
      <c r="M19" s="66"/>
    </row>
    <row r="20" spans="1:13" ht="24" customHeight="1">
      <c r="A20" s="210">
        <v>16</v>
      </c>
      <c r="B20" s="3">
        <v>8198</v>
      </c>
      <c r="C20" s="463">
        <v>1419903413879</v>
      </c>
      <c r="D20" s="547" t="s">
        <v>675</v>
      </c>
      <c r="E20" s="66"/>
      <c r="F20" s="66"/>
      <c r="G20" s="66"/>
      <c r="H20" s="66"/>
      <c r="I20" s="66"/>
      <c r="J20" s="66"/>
      <c r="K20" s="66"/>
      <c r="L20" s="66"/>
      <c r="M20" s="66"/>
    </row>
    <row r="21" spans="1:13" ht="24" customHeight="1">
      <c r="A21" s="210">
        <v>17</v>
      </c>
      <c r="B21" s="451">
        <v>8226</v>
      </c>
      <c r="C21" s="195">
        <v>1419903410853</v>
      </c>
      <c r="D21" s="547" t="s">
        <v>704</v>
      </c>
      <c r="E21" s="66"/>
      <c r="F21" s="66"/>
      <c r="G21" s="66"/>
      <c r="H21" s="66"/>
      <c r="I21" s="66"/>
      <c r="J21" s="66"/>
      <c r="K21" s="66"/>
      <c r="L21" s="66"/>
      <c r="M21" s="66"/>
    </row>
    <row r="22" spans="1:13" ht="24" customHeight="1">
      <c r="A22" s="210">
        <v>18</v>
      </c>
      <c r="B22" s="15">
        <v>8237</v>
      </c>
      <c r="C22" s="141">
        <v>1419903413003</v>
      </c>
      <c r="D22" s="516" t="s">
        <v>709</v>
      </c>
      <c r="E22" s="66"/>
      <c r="F22" s="66"/>
      <c r="G22" s="66"/>
      <c r="H22" s="66"/>
      <c r="I22" s="66"/>
      <c r="J22" s="66"/>
      <c r="K22" s="66"/>
      <c r="L22" s="66"/>
      <c r="M22" s="66"/>
    </row>
    <row r="23" spans="1:13" ht="24" customHeight="1">
      <c r="A23" s="210">
        <v>19</v>
      </c>
      <c r="B23" s="572">
        <v>8251</v>
      </c>
      <c r="C23" s="513">
        <v>1419903396206</v>
      </c>
      <c r="D23" s="516" t="s">
        <v>722</v>
      </c>
      <c r="E23" s="222"/>
      <c r="F23" s="66"/>
      <c r="G23" s="66"/>
      <c r="H23" s="66"/>
      <c r="I23" s="66"/>
      <c r="J23" s="66"/>
      <c r="K23" s="66"/>
      <c r="L23" s="66"/>
      <c r="M23" s="66"/>
    </row>
    <row r="24" spans="1:13" ht="24" customHeight="1">
      <c r="A24" s="210">
        <v>20</v>
      </c>
      <c r="B24" s="15">
        <v>8257</v>
      </c>
      <c r="C24" s="195">
        <v>1419903414042</v>
      </c>
      <c r="D24" s="61" t="s">
        <v>871</v>
      </c>
      <c r="E24" s="450"/>
      <c r="F24" s="66"/>
      <c r="G24" s="66"/>
      <c r="H24" s="66"/>
      <c r="I24" s="66"/>
      <c r="J24" s="66"/>
      <c r="K24" s="66"/>
      <c r="L24" s="66"/>
      <c r="M24" s="66"/>
    </row>
    <row r="25" spans="1:13" ht="24" customHeight="1">
      <c r="A25" s="210">
        <v>21</v>
      </c>
      <c r="B25" s="549">
        <v>8319</v>
      </c>
      <c r="C25" s="524">
        <v>1419903391581</v>
      </c>
      <c r="D25" s="525" t="s">
        <v>747</v>
      </c>
      <c r="E25" s="238"/>
      <c r="F25" s="66"/>
      <c r="G25" s="66"/>
      <c r="H25" s="66"/>
      <c r="I25" s="66"/>
      <c r="J25" s="66"/>
      <c r="K25" s="66"/>
      <c r="L25" s="66"/>
      <c r="M25" s="66"/>
    </row>
    <row r="26" spans="1:13" ht="24" customHeight="1">
      <c r="A26" s="210">
        <v>22</v>
      </c>
      <c r="B26" s="549">
        <v>8320</v>
      </c>
      <c r="C26" s="141">
        <v>1419903411523</v>
      </c>
      <c r="D26" s="61" t="s">
        <v>960</v>
      </c>
      <c r="E26" s="238"/>
      <c r="F26" s="66"/>
      <c r="G26" s="66"/>
      <c r="H26" s="66"/>
      <c r="I26" s="66"/>
      <c r="J26" s="66"/>
      <c r="K26" s="66"/>
      <c r="L26" s="66"/>
      <c r="M26" s="66"/>
    </row>
    <row r="27" spans="1:13" ht="24" customHeight="1">
      <c r="A27" s="381"/>
      <c r="B27" s="381"/>
      <c r="C27" s="219" t="s">
        <v>196</v>
      </c>
      <c r="D27" s="241">
        <f>COUNTIF(D5:D26,"เด็กชาย*")</f>
        <v>13</v>
      </c>
      <c r="E27" s="381"/>
      <c r="F27" s="381"/>
      <c r="G27" s="381"/>
      <c r="H27" s="381"/>
      <c r="I27" s="381"/>
      <c r="J27" s="381"/>
      <c r="K27" s="381"/>
      <c r="L27" s="381"/>
      <c r="M27" s="381"/>
    </row>
    <row r="28" spans="1:13" ht="24" customHeight="1">
      <c r="A28" s="381"/>
      <c r="B28" s="381"/>
      <c r="C28" s="219" t="s">
        <v>197</v>
      </c>
      <c r="D28" s="241">
        <f>COUNTIF(D5:D26,"เด็กหญิง*")</f>
        <v>9</v>
      </c>
      <c r="E28" s="381"/>
      <c r="F28" s="381"/>
      <c r="G28" s="381"/>
      <c r="H28" s="381"/>
      <c r="I28" s="381"/>
      <c r="J28" s="381"/>
      <c r="K28" s="381"/>
      <c r="L28" s="381"/>
      <c r="M28" s="381"/>
    </row>
    <row r="29" spans="1:13" ht="24" customHeight="1">
      <c r="A29" s="381"/>
      <c r="B29" s="381"/>
      <c r="C29" s="219" t="s">
        <v>154</v>
      </c>
      <c r="D29" s="220">
        <f>SUM(D27:D28)</f>
        <v>22</v>
      </c>
      <c r="E29" s="381"/>
      <c r="F29" s="381"/>
      <c r="G29" s="381"/>
      <c r="H29" s="381"/>
      <c r="I29" s="381"/>
      <c r="J29" s="381"/>
      <c r="K29" s="381"/>
      <c r="L29" s="381"/>
      <c r="M29" s="381"/>
    </row>
  </sheetData>
  <mergeCells count="3">
    <mergeCell ref="A1:M1"/>
    <mergeCell ref="A3:M3"/>
    <mergeCell ref="A2:M2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O29"/>
  <sheetViews>
    <sheetView topLeftCell="A13" zoomScaleNormal="100" zoomScaleSheetLayoutView="100" workbookViewId="0">
      <selection activeCell="U26" sqref="U26"/>
    </sheetView>
  </sheetViews>
  <sheetFormatPr defaultRowHeight="13.2"/>
  <cols>
    <col min="1" max="1" width="5.109375" customWidth="1"/>
    <col min="3" max="3" width="19" customWidth="1"/>
    <col min="4" max="4" width="25.44140625" customWidth="1"/>
    <col min="5" max="5" width="2.6640625" style="176" customWidth="1"/>
    <col min="6" max="15" width="2.6640625" customWidth="1"/>
    <col min="16" max="16" width="8.88671875" customWidth="1"/>
  </cols>
  <sheetData>
    <row r="1" spans="1:15" ht="18" customHeight="1">
      <c r="A1" s="692" t="s">
        <v>116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</row>
    <row r="2" spans="1:15" ht="24.6">
      <c r="A2" s="693" t="s">
        <v>723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693"/>
      <c r="O2" s="693"/>
    </row>
    <row r="3" spans="1:15" ht="21">
      <c r="A3" s="696" t="s">
        <v>727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</row>
    <row r="4" spans="1:15" ht="32.25" customHeight="1">
      <c r="A4" s="25" t="s">
        <v>0</v>
      </c>
      <c r="B4" s="26" t="s">
        <v>67</v>
      </c>
      <c r="C4" s="26" t="s">
        <v>68</v>
      </c>
      <c r="D4" s="25" t="s">
        <v>1</v>
      </c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</row>
    <row r="5" spans="1:15" ht="24" customHeight="1">
      <c r="A5" s="25">
        <v>1</v>
      </c>
      <c r="B5" s="235">
        <v>8132</v>
      </c>
      <c r="C5" s="237">
        <v>1419903385280</v>
      </c>
      <c r="D5" s="248" t="s">
        <v>620</v>
      </c>
      <c r="E5" s="449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24" customHeight="1">
      <c r="A6" s="25">
        <v>2</v>
      </c>
      <c r="B6" s="235">
        <v>8134</v>
      </c>
      <c r="C6" s="237">
        <v>1419903364631</v>
      </c>
      <c r="D6" s="248" t="s">
        <v>614</v>
      </c>
      <c r="E6" s="449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4" customHeight="1">
      <c r="A7" s="25">
        <v>3</v>
      </c>
      <c r="B7" s="389">
        <v>8135</v>
      </c>
      <c r="C7" s="237">
        <v>1419903368610</v>
      </c>
      <c r="D7" s="248" t="s">
        <v>641</v>
      </c>
      <c r="E7" s="449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24" customHeight="1">
      <c r="A8" s="25">
        <v>4</v>
      </c>
      <c r="B8" s="235">
        <v>8136</v>
      </c>
      <c r="C8" s="237">
        <v>1419903404853</v>
      </c>
      <c r="D8" s="248" t="s">
        <v>619</v>
      </c>
      <c r="E8" s="449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24" customHeight="1">
      <c r="A9" s="25">
        <v>5</v>
      </c>
      <c r="B9" s="389">
        <v>8137</v>
      </c>
      <c r="C9" s="237">
        <v>1419903363901</v>
      </c>
      <c r="D9" s="248" t="s">
        <v>636</v>
      </c>
      <c r="E9" s="449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4" customHeight="1">
      <c r="A10" s="25">
        <v>6</v>
      </c>
      <c r="B10" s="235">
        <v>8138</v>
      </c>
      <c r="C10" s="237">
        <v>1419903425010</v>
      </c>
      <c r="D10" s="248" t="s">
        <v>625</v>
      </c>
      <c r="E10" s="450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4" customHeight="1">
      <c r="A11" s="25">
        <v>7</v>
      </c>
      <c r="B11" s="389">
        <v>8139</v>
      </c>
      <c r="C11" s="237">
        <v>1419903408913</v>
      </c>
      <c r="D11" s="248" t="s">
        <v>618</v>
      </c>
      <c r="E11" s="450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4" customHeight="1">
      <c r="A12" s="25">
        <v>8</v>
      </c>
      <c r="B12" s="389">
        <v>8141</v>
      </c>
      <c r="C12" s="237">
        <v>1219700152380</v>
      </c>
      <c r="D12" s="248" t="s">
        <v>613</v>
      </c>
      <c r="E12" s="450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24" customHeight="1">
      <c r="A13" s="25">
        <v>9</v>
      </c>
      <c r="B13" s="235">
        <v>8142</v>
      </c>
      <c r="C13" s="237">
        <v>1419903383651</v>
      </c>
      <c r="D13" s="248" t="s">
        <v>640</v>
      </c>
      <c r="E13" s="450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4" customHeight="1">
      <c r="A14" s="25">
        <v>10</v>
      </c>
      <c r="B14" s="389">
        <v>8143</v>
      </c>
      <c r="C14" s="237">
        <v>1419903419681</v>
      </c>
      <c r="D14" s="248" t="s">
        <v>607</v>
      </c>
      <c r="E14" s="450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4" customHeight="1">
      <c r="A15" s="25">
        <v>11</v>
      </c>
      <c r="B15" s="235">
        <v>8144</v>
      </c>
      <c r="C15" s="237">
        <v>1419903406171</v>
      </c>
      <c r="D15" s="248" t="s">
        <v>616</v>
      </c>
      <c r="E15" s="450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4" customHeight="1">
      <c r="A16" s="25">
        <v>12</v>
      </c>
      <c r="B16" s="389">
        <v>8186</v>
      </c>
      <c r="C16" s="236">
        <v>1419903428311</v>
      </c>
      <c r="D16" s="248" t="s">
        <v>654</v>
      </c>
      <c r="E16" s="450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24" customHeight="1">
      <c r="A17" s="25">
        <v>13</v>
      </c>
      <c r="B17" s="235">
        <v>8191</v>
      </c>
      <c r="C17" s="236">
        <v>1419903393908</v>
      </c>
      <c r="D17" s="248" t="s">
        <v>660</v>
      </c>
      <c r="E17" s="450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4" customHeight="1">
      <c r="A18" s="25">
        <v>14</v>
      </c>
      <c r="B18" s="390">
        <v>8199</v>
      </c>
      <c r="C18" s="391">
        <v>1419903355747</v>
      </c>
      <c r="D18" s="388" t="s">
        <v>676</v>
      </c>
      <c r="E18" s="437"/>
      <c r="F18" s="435"/>
      <c r="G18" s="435"/>
      <c r="H18" s="435"/>
      <c r="I18" s="435"/>
      <c r="J18" s="435"/>
      <c r="K18" s="435"/>
      <c r="L18" s="435"/>
      <c r="M18" s="435"/>
      <c r="N18" s="435"/>
      <c r="O18" s="435"/>
    </row>
    <row r="19" spans="1:15" ht="24" customHeight="1">
      <c r="A19" s="25">
        <v>15</v>
      </c>
      <c r="B19" s="392">
        <v>8202</v>
      </c>
      <c r="C19" s="393">
        <v>1419903370304</v>
      </c>
      <c r="D19" s="388" t="s">
        <v>678</v>
      </c>
      <c r="E19" s="437"/>
      <c r="F19" s="435"/>
      <c r="G19" s="435"/>
      <c r="H19" s="435"/>
      <c r="I19" s="435"/>
      <c r="J19" s="435"/>
      <c r="K19" s="435"/>
      <c r="L19" s="435"/>
      <c r="M19" s="435"/>
      <c r="N19" s="435"/>
      <c r="O19" s="435"/>
    </row>
    <row r="20" spans="1:15" ht="24" customHeight="1">
      <c r="A20" s="25">
        <v>16</v>
      </c>
      <c r="B20" s="212">
        <v>8203</v>
      </c>
      <c r="C20" s="243">
        <v>1419903355992</v>
      </c>
      <c r="D20" s="248" t="s">
        <v>679</v>
      </c>
      <c r="E20" s="437"/>
      <c r="F20" s="435"/>
      <c r="G20" s="435"/>
      <c r="H20" s="435"/>
      <c r="I20" s="435"/>
      <c r="J20" s="435"/>
      <c r="K20" s="435"/>
      <c r="L20" s="435"/>
      <c r="M20" s="435"/>
      <c r="N20" s="435"/>
      <c r="O20" s="435"/>
    </row>
    <row r="21" spans="1:15" ht="24" customHeight="1">
      <c r="A21" s="25">
        <v>17</v>
      </c>
      <c r="B21" s="286">
        <v>8238</v>
      </c>
      <c r="C21" s="275">
        <v>1349902292157</v>
      </c>
      <c r="D21" s="76" t="s">
        <v>713</v>
      </c>
      <c r="E21" s="436"/>
      <c r="F21" s="437"/>
      <c r="G21" s="435"/>
      <c r="H21" s="435"/>
      <c r="I21" s="435"/>
      <c r="J21" s="435"/>
      <c r="K21" s="435"/>
      <c r="L21" s="435"/>
      <c r="M21" s="435"/>
      <c r="N21" s="435"/>
      <c r="O21" s="435"/>
    </row>
    <row r="22" spans="1:15" ht="24" customHeight="1">
      <c r="A22" s="25">
        <v>18</v>
      </c>
      <c r="B22" s="19">
        <v>8051</v>
      </c>
      <c r="C22" s="195">
        <v>1139900911064</v>
      </c>
      <c r="D22" s="516" t="s">
        <v>455</v>
      </c>
      <c r="E22" s="450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24" customHeight="1">
      <c r="A23" s="25">
        <v>19</v>
      </c>
      <c r="B23" s="515">
        <v>8252</v>
      </c>
      <c r="C23" s="463">
        <v>1469901189751</v>
      </c>
      <c r="D23" s="483" t="s">
        <v>739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24" customHeight="1">
      <c r="A24" s="25">
        <v>20</v>
      </c>
      <c r="B24" s="549">
        <v>8321</v>
      </c>
      <c r="C24" s="464">
        <v>1419903410233</v>
      </c>
      <c r="D24" s="466" t="s">
        <v>751</v>
      </c>
      <c r="E24" s="238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4" customHeight="1">
      <c r="A25" s="25">
        <v>21</v>
      </c>
      <c r="B25" s="549">
        <v>8322</v>
      </c>
      <c r="C25" s="461">
        <v>1419903373630</v>
      </c>
      <c r="D25" s="462" t="s">
        <v>748</v>
      </c>
      <c r="E25" s="238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24" customHeight="1">
      <c r="A26" s="25">
        <v>22</v>
      </c>
      <c r="B26" s="549">
        <v>8323</v>
      </c>
      <c r="C26" s="461">
        <v>1419903381993</v>
      </c>
      <c r="D26" s="462" t="s">
        <v>950</v>
      </c>
      <c r="E26" s="238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24" customHeight="1">
      <c r="C27" s="52" t="s">
        <v>196</v>
      </c>
      <c r="D27" s="87">
        <f>COUNTIF(D4:D26,"เด็กชาย*")</f>
        <v>12</v>
      </c>
    </row>
    <row r="28" spans="1:15" ht="24" customHeight="1">
      <c r="C28" s="52" t="s">
        <v>197</v>
      </c>
      <c r="D28" s="87">
        <f>COUNTIF(D5:D26,"เด็กหญิง*")</f>
        <v>10</v>
      </c>
    </row>
    <row r="29" spans="1:15" ht="24" customHeight="1">
      <c r="C29" s="52" t="s">
        <v>154</v>
      </c>
      <c r="D29" s="88">
        <f>SUM(D27:D28)</f>
        <v>22</v>
      </c>
    </row>
  </sheetData>
  <sortState xmlns:xlrd2="http://schemas.microsoft.com/office/spreadsheetml/2017/richdata2" ref="C24:D26">
    <sortCondition ref="D24:D26"/>
  </sortState>
  <mergeCells count="3">
    <mergeCell ref="A1:O1"/>
    <mergeCell ref="A2:O2"/>
    <mergeCell ref="A3:O3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O29"/>
  <sheetViews>
    <sheetView topLeftCell="A22" zoomScale="130" zoomScaleNormal="130" workbookViewId="0">
      <selection activeCell="N27" sqref="N27"/>
    </sheetView>
  </sheetViews>
  <sheetFormatPr defaultRowHeight="13.2"/>
  <cols>
    <col min="1" max="1" width="3.6640625" customWidth="1"/>
    <col min="3" max="3" width="18.5546875" customWidth="1"/>
    <col min="4" max="4" width="27.109375" customWidth="1"/>
    <col min="5" max="13" width="3.44140625" customWidth="1"/>
  </cols>
  <sheetData>
    <row r="1" spans="1:15" ht="24.6">
      <c r="A1" s="692" t="s">
        <v>488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</row>
    <row r="2" spans="1:15" ht="24.6">
      <c r="A2" s="693" t="s">
        <v>723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103"/>
      <c r="O2" s="103"/>
    </row>
    <row r="3" spans="1:15" ht="21">
      <c r="A3" s="697" t="s">
        <v>726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</row>
    <row r="4" spans="1:15" ht="36" customHeight="1">
      <c r="A4" s="213" t="s">
        <v>0</v>
      </c>
      <c r="B4" s="268" t="s">
        <v>67</v>
      </c>
      <c r="C4" s="268" t="s">
        <v>68</v>
      </c>
      <c r="D4" s="213" t="s">
        <v>1</v>
      </c>
      <c r="E4" s="209"/>
      <c r="F4" s="209"/>
      <c r="G4" s="209"/>
      <c r="H4" s="209"/>
      <c r="I4" s="209"/>
      <c r="J4" s="209"/>
      <c r="K4" s="209"/>
      <c r="L4" s="209"/>
      <c r="M4" s="209"/>
    </row>
    <row r="5" spans="1:15" ht="24" customHeight="1">
      <c r="A5" s="7">
        <v>1</v>
      </c>
      <c r="B5" s="222">
        <v>8145</v>
      </c>
      <c r="C5" s="237">
        <v>1419903427713</v>
      </c>
      <c r="D5" s="248" t="s">
        <v>615</v>
      </c>
      <c r="E5" s="94"/>
      <c r="F5" s="27"/>
      <c r="G5" s="27"/>
      <c r="H5" s="27"/>
      <c r="I5" s="27"/>
      <c r="J5" s="27"/>
      <c r="K5" s="27"/>
      <c r="L5" s="27"/>
      <c r="M5" s="27"/>
    </row>
    <row r="6" spans="1:15" ht="24" customHeight="1">
      <c r="A6" s="7">
        <v>2</v>
      </c>
      <c r="B6" s="222">
        <v>8146</v>
      </c>
      <c r="C6" s="237">
        <v>1249901282523</v>
      </c>
      <c r="D6" s="248" t="s">
        <v>612</v>
      </c>
      <c r="E6" s="4"/>
      <c r="F6" s="4"/>
      <c r="G6" s="4"/>
      <c r="H6" s="4"/>
      <c r="I6" s="4"/>
      <c r="J6" s="4"/>
      <c r="K6" s="4"/>
      <c r="L6" s="4"/>
      <c r="M6" s="4"/>
    </row>
    <row r="7" spans="1:15" ht="24" customHeight="1">
      <c r="A7" s="7">
        <v>3</v>
      </c>
      <c r="B7" s="222">
        <v>8147</v>
      </c>
      <c r="C7" s="237">
        <v>1419903377473</v>
      </c>
      <c r="D7" s="248" t="s">
        <v>626</v>
      </c>
      <c r="E7" s="4"/>
      <c r="F7" s="4"/>
      <c r="G7" s="4"/>
      <c r="H7" s="4"/>
      <c r="I7" s="4"/>
      <c r="J7" s="4"/>
      <c r="K7" s="4"/>
      <c r="L7" s="4"/>
      <c r="M7" s="4"/>
    </row>
    <row r="8" spans="1:15" ht="24" customHeight="1">
      <c r="A8" s="7">
        <v>4</v>
      </c>
      <c r="B8" s="222">
        <v>8148</v>
      </c>
      <c r="C8" s="237">
        <v>1418000193773</v>
      </c>
      <c r="D8" s="248" t="s">
        <v>609</v>
      </c>
      <c r="E8" s="4"/>
      <c r="F8" s="4"/>
      <c r="G8" s="4"/>
      <c r="H8" s="4"/>
      <c r="I8" s="4"/>
      <c r="J8" s="4"/>
      <c r="K8" s="4"/>
      <c r="L8" s="4"/>
      <c r="M8" s="4"/>
    </row>
    <row r="9" spans="1:15" ht="24" customHeight="1">
      <c r="A9" s="7">
        <v>5</v>
      </c>
      <c r="B9" s="222">
        <v>8149</v>
      </c>
      <c r="C9" s="237">
        <v>1419903387592</v>
      </c>
      <c r="D9" s="248" t="s">
        <v>633</v>
      </c>
      <c r="E9" s="4"/>
      <c r="F9" s="4"/>
      <c r="G9" s="4"/>
      <c r="H9" s="4"/>
      <c r="I9" s="4"/>
      <c r="J9" s="4"/>
      <c r="K9" s="4"/>
      <c r="L9" s="4"/>
      <c r="M9" s="4"/>
    </row>
    <row r="10" spans="1:15" ht="24" customHeight="1">
      <c r="A10" s="7">
        <v>6</v>
      </c>
      <c r="B10" s="222">
        <v>8150</v>
      </c>
      <c r="C10" s="237">
        <v>1103705509478</v>
      </c>
      <c r="D10" s="248" t="s">
        <v>632</v>
      </c>
      <c r="E10" s="4"/>
      <c r="F10" s="4"/>
      <c r="G10" s="4"/>
      <c r="H10" s="4"/>
      <c r="I10" s="4"/>
      <c r="J10" s="4"/>
      <c r="K10" s="4"/>
      <c r="L10" s="4"/>
      <c r="M10" s="4"/>
    </row>
    <row r="11" spans="1:15" ht="24" customHeight="1">
      <c r="A11" s="7">
        <v>7</v>
      </c>
      <c r="B11" s="222">
        <v>8151</v>
      </c>
      <c r="C11" s="237">
        <v>1489900897117</v>
      </c>
      <c r="D11" s="248" t="s">
        <v>639</v>
      </c>
      <c r="E11" s="4"/>
      <c r="F11" s="4"/>
      <c r="G11" s="4"/>
      <c r="H11" s="4"/>
      <c r="I11" s="4"/>
      <c r="J11" s="4"/>
      <c r="K11" s="4"/>
      <c r="L11" s="4"/>
      <c r="M11" s="4"/>
    </row>
    <row r="12" spans="1:15" ht="24" customHeight="1">
      <c r="A12" s="7">
        <v>8</v>
      </c>
      <c r="B12" s="222">
        <v>8152</v>
      </c>
      <c r="C12" s="237">
        <v>1419903412112</v>
      </c>
      <c r="D12" s="248" t="s">
        <v>631</v>
      </c>
      <c r="E12" s="4"/>
      <c r="F12" s="4"/>
      <c r="G12" s="4"/>
      <c r="H12" s="4"/>
      <c r="I12" s="4"/>
      <c r="J12" s="4"/>
      <c r="K12" s="4"/>
      <c r="L12" s="4"/>
      <c r="M12" s="4"/>
    </row>
    <row r="13" spans="1:15" ht="24" customHeight="1">
      <c r="A13" s="7">
        <v>9</v>
      </c>
      <c r="B13" s="222">
        <v>8153</v>
      </c>
      <c r="C13" s="237">
        <v>1418000195059</v>
      </c>
      <c r="D13" s="248" t="s">
        <v>623</v>
      </c>
      <c r="E13" s="4"/>
      <c r="F13" s="4"/>
      <c r="G13" s="4"/>
      <c r="H13" s="4"/>
      <c r="I13" s="4"/>
      <c r="J13" s="4"/>
      <c r="K13" s="4"/>
      <c r="L13" s="4"/>
      <c r="M13" s="4"/>
    </row>
    <row r="14" spans="1:15" ht="24" customHeight="1">
      <c r="A14" s="7">
        <v>10</v>
      </c>
      <c r="B14" s="222">
        <v>8154</v>
      </c>
      <c r="C14" s="237">
        <v>1418000195067</v>
      </c>
      <c r="D14" s="248" t="s">
        <v>622</v>
      </c>
      <c r="E14" s="71"/>
      <c r="F14" s="27"/>
      <c r="G14" s="27"/>
      <c r="H14" s="27"/>
      <c r="I14" s="27"/>
      <c r="J14" s="27"/>
      <c r="K14" s="27"/>
      <c r="L14" s="27"/>
      <c r="M14" s="27"/>
    </row>
    <row r="15" spans="1:15" ht="24" customHeight="1">
      <c r="A15" s="7">
        <v>11</v>
      </c>
      <c r="B15" s="222">
        <v>8155</v>
      </c>
      <c r="C15" s="237">
        <v>1419903421472</v>
      </c>
      <c r="D15" s="248" t="s">
        <v>624</v>
      </c>
      <c r="E15" s="71"/>
      <c r="F15" s="27"/>
      <c r="G15" s="27"/>
      <c r="H15" s="27"/>
      <c r="I15" s="27"/>
      <c r="J15" s="27"/>
      <c r="K15" s="27"/>
      <c r="L15" s="27"/>
      <c r="M15" s="27"/>
    </row>
    <row r="16" spans="1:15" ht="24" customHeight="1">
      <c r="A16" s="7">
        <v>12</v>
      </c>
      <c r="B16" s="222">
        <v>8156</v>
      </c>
      <c r="C16" s="237">
        <v>1419903377511</v>
      </c>
      <c r="D16" s="248" t="s">
        <v>638</v>
      </c>
      <c r="E16" s="4"/>
      <c r="F16" s="4"/>
      <c r="G16" s="4"/>
      <c r="H16" s="4"/>
      <c r="I16" s="4"/>
      <c r="J16" s="4"/>
      <c r="K16" s="4"/>
      <c r="L16" s="4"/>
      <c r="M16" s="4"/>
    </row>
    <row r="17" spans="1:13" ht="24" customHeight="1">
      <c r="A17" s="7">
        <v>13</v>
      </c>
      <c r="B17" s="222">
        <v>8157</v>
      </c>
      <c r="C17" s="237">
        <v>1419903429619</v>
      </c>
      <c r="D17" s="248" t="s">
        <v>608</v>
      </c>
      <c r="E17" s="94"/>
      <c r="F17" s="4"/>
      <c r="G17" s="4"/>
      <c r="H17" s="4"/>
      <c r="I17" s="4"/>
      <c r="J17" s="4"/>
      <c r="K17" s="4"/>
      <c r="L17" s="4"/>
      <c r="M17" s="4"/>
    </row>
    <row r="18" spans="1:13" ht="24" customHeight="1">
      <c r="A18" s="7">
        <v>14</v>
      </c>
      <c r="B18" s="222">
        <v>8158</v>
      </c>
      <c r="C18" s="237">
        <v>1419903416835</v>
      </c>
      <c r="D18" s="248" t="s">
        <v>634</v>
      </c>
      <c r="E18" s="4"/>
      <c r="F18" s="4"/>
      <c r="G18" s="4"/>
      <c r="H18" s="4"/>
      <c r="I18" s="4"/>
      <c r="J18" s="4"/>
      <c r="K18" s="4"/>
      <c r="L18" s="4"/>
      <c r="M18" s="4"/>
    </row>
    <row r="19" spans="1:13" ht="24" customHeight="1">
      <c r="A19" s="7">
        <v>15</v>
      </c>
      <c r="B19" s="222">
        <v>8159</v>
      </c>
      <c r="C19" s="237">
        <v>1419903426768</v>
      </c>
      <c r="D19" s="248" t="s">
        <v>637</v>
      </c>
      <c r="E19" s="4"/>
      <c r="F19" s="4"/>
      <c r="G19" s="4"/>
      <c r="H19" s="4"/>
      <c r="I19" s="4"/>
      <c r="J19" s="4"/>
      <c r="K19" s="4"/>
      <c r="L19" s="4"/>
      <c r="M19" s="4"/>
    </row>
    <row r="20" spans="1:13" ht="24" customHeight="1">
      <c r="A20" s="7">
        <v>16</v>
      </c>
      <c r="B20" s="222">
        <v>8193</v>
      </c>
      <c r="C20" s="243">
        <v>1419903420778</v>
      </c>
      <c r="D20" s="248" t="s">
        <v>663</v>
      </c>
      <c r="E20" s="130"/>
      <c r="F20" s="4"/>
      <c r="G20" s="4"/>
      <c r="H20" s="4"/>
      <c r="I20" s="4"/>
      <c r="J20" s="4"/>
      <c r="K20" s="4"/>
      <c r="L20" s="4"/>
      <c r="M20" s="4"/>
    </row>
    <row r="21" spans="1:13" ht="24" customHeight="1">
      <c r="A21" s="7">
        <v>17</v>
      </c>
      <c r="B21" s="222">
        <v>8140</v>
      </c>
      <c r="C21" s="243">
        <v>5411901045444</v>
      </c>
      <c r="D21" s="289" t="s">
        <v>685</v>
      </c>
      <c r="E21" s="4"/>
      <c r="F21" s="4"/>
      <c r="G21" s="4"/>
      <c r="H21" s="4"/>
      <c r="I21" s="4"/>
      <c r="J21" s="4"/>
      <c r="K21" s="4"/>
      <c r="L21" s="4"/>
      <c r="M21" s="4"/>
    </row>
    <row r="22" spans="1:13" ht="24" customHeight="1">
      <c r="A22" s="7">
        <v>18</v>
      </c>
      <c r="B22" s="212">
        <v>8241</v>
      </c>
      <c r="C22" s="243">
        <v>1419903426695</v>
      </c>
      <c r="D22" s="244" t="s">
        <v>715</v>
      </c>
      <c r="E22" s="3"/>
      <c r="F22" s="4"/>
      <c r="G22" s="4"/>
      <c r="H22" s="4"/>
      <c r="I22" s="4"/>
      <c r="J22" s="4"/>
      <c r="K22" s="4"/>
      <c r="L22" s="4"/>
      <c r="M22" s="4"/>
    </row>
    <row r="23" spans="1:13" ht="24" customHeight="1">
      <c r="A23" s="7">
        <v>19</v>
      </c>
      <c r="B23" s="550">
        <v>8324</v>
      </c>
      <c r="C23" s="524">
        <v>1419903402044</v>
      </c>
      <c r="D23" s="525" t="s">
        <v>955</v>
      </c>
      <c r="E23" s="238"/>
      <c r="F23" s="4"/>
      <c r="G23" s="4"/>
      <c r="H23" s="4"/>
      <c r="I23" s="4"/>
      <c r="J23" s="4"/>
      <c r="K23" s="4"/>
      <c r="L23" s="4"/>
      <c r="M23" s="4"/>
    </row>
    <row r="24" spans="1:13" ht="24" customHeight="1">
      <c r="A24" s="7">
        <v>20</v>
      </c>
      <c r="B24" s="550">
        <v>8325</v>
      </c>
      <c r="C24" s="524">
        <v>1419903378470</v>
      </c>
      <c r="D24" s="525" t="s">
        <v>749</v>
      </c>
      <c r="E24" s="238"/>
      <c r="F24" s="4"/>
      <c r="G24" s="4"/>
      <c r="H24" s="4"/>
      <c r="I24" s="4"/>
      <c r="J24" s="4"/>
      <c r="K24" s="4"/>
      <c r="L24" s="4"/>
      <c r="M24" s="4"/>
    </row>
    <row r="25" spans="1:13" ht="24" customHeight="1">
      <c r="A25" s="7">
        <v>21</v>
      </c>
      <c r="B25" s="550">
        <v>8326</v>
      </c>
      <c r="C25" s="464">
        <v>1419903378682</v>
      </c>
      <c r="D25" s="466" t="s">
        <v>758</v>
      </c>
      <c r="E25" s="238"/>
      <c r="F25" s="4"/>
      <c r="G25" s="4"/>
      <c r="H25" s="4"/>
      <c r="I25" s="4"/>
      <c r="J25" s="4"/>
      <c r="K25" s="4"/>
      <c r="L25" s="4"/>
      <c r="M25" s="4"/>
    </row>
    <row r="26" spans="1:13" ht="24" customHeight="1">
      <c r="A26" s="7">
        <v>22</v>
      </c>
      <c r="B26" s="550">
        <v>8358</v>
      </c>
      <c r="C26" s="464">
        <v>1239900668576</v>
      </c>
      <c r="D26" s="466" t="s">
        <v>1007</v>
      </c>
      <c r="E26" s="238"/>
      <c r="F26" s="4"/>
      <c r="G26" s="4"/>
      <c r="H26" s="4"/>
      <c r="I26" s="4"/>
      <c r="J26" s="4"/>
      <c r="K26" s="4"/>
      <c r="L26" s="4"/>
      <c r="M26" s="4"/>
    </row>
    <row r="27" spans="1:13" ht="24" customHeight="1">
      <c r="C27" s="219" t="s">
        <v>196</v>
      </c>
      <c r="D27" s="241">
        <f>COUNTIF(D5:D26,"เด็กชาย*")</f>
        <v>16</v>
      </c>
    </row>
    <row r="28" spans="1:13" ht="24" customHeight="1">
      <c r="C28" s="219" t="s">
        <v>197</v>
      </c>
      <c r="D28" s="241">
        <f>COUNTIF(D5:D26,"เด็กหญิง*")</f>
        <v>6</v>
      </c>
    </row>
    <row r="29" spans="1:13" ht="24" customHeight="1">
      <c r="C29" s="219" t="s">
        <v>154</v>
      </c>
      <c r="D29" s="220">
        <f>SUM(D27:D28)</f>
        <v>22</v>
      </c>
    </row>
  </sheetData>
  <sortState xmlns:xlrd2="http://schemas.microsoft.com/office/spreadsheetml/2017/richdata2" ref="C23:D25">
    <sortCondition ref="D23:D25"/>
  </sortState>
  <mergeCells count="3">
    <mergeCell ref="A1:M1"/>
    <mergeCell ref="A2:M2"/>
    <mergeCell ref="A3:M3"/>
  </mergeCells>
  <pageMargins left="0.7" right="0.7" top="0.75" bottom="0.75" header="0.3" footer="0.3"/>
  <pageSetup paperSize="9" scale="99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pageSetUpPr fitToPage="1"/>
  </sheetPr>
  <dimension ref="A1:O27"/>
  <sheetViews>
    <sheetView zoomScale="200" zoomScaleNormal="200" workbookViewId="0">
      <selection activeCell="H25" sqref="H25"/>
    </sheetView>
  </sheetViews>
  <sheetFormatPr defaultRowHeight="13.2"/>
  <cols>
    <col min="1" max="1" width="3.6640625" customWidth="1"/>
    <col min="3" max="3" width="18.5546875" customWidth="1"/>
    <col min="4" max="4" width="27.109375" customWidth="1"/>
    <col min="5" max="13" width="3.44140625" customWidth="1"/>
  </cols>
  <sheetData>
    <row r="1" spans="1:15" ht="21">
      <c r="A1" s="698" t="s">
        <v>487</v>
      </c>
      <c r="B1" s="698"/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</row>
    <row r="2" spans="1:15" ht="21">
      <c r="A2" s="699" t="s">
        <v>723</v>
      </c>
      <c r="B2" s="699"/>
      <c r="C2" s="699"/>
      <c r="D2" s="699"/>
      <c r="E2" s="699"/>
      <c r="F2" s="699"/>
      <c r="G2" s="699"/>
      <c r="H2" s="699"/>
      <c r="I2" s="699"/>
      <c r="J2" s="699"/>
      <c r="K2" s="699"/>
      <c r="L2" s="699"/>
      <c r="M2" s="699"/>
      <c r="N2" s="103"/>
      <c r="O2" s="103"/>
    </row>
    <row r="3" spans="1:15" ht="21">
      <c r="A3" s="695" t="s">
        <v>2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</row>
    <row r="4" spans="1:15" ht="36" customHeight="1">
      <c r="A4" s="25" t="s">
        <v>0</v>
      </c>
      <c r="B4" s="26" t="s">
        <v>67</v>
      </c>
      <c r="C4" s="26" t="s">
        <v>68</v>
      </c>
      <c r="D4" s="25" t="s">
        <v>1</v>
      </c>
      <c r="E4" s="5"/>
      <c r="F4" s="5"/>
      <c r="G4" s="5"/>
      <c r="H4" s="5"/>
      <c r="I4" s="5"/>
      <c r="J4" s="5"/>
      <c r="K4" s="5"/>
      <c r="L4" s="5"/>
      <c r="M4" s="5"/>
    </row>
    <row r="5" spans="1:15" ht="24" customHeight="1">
      <c r="A5" s="210">
        <v>1</v>
      </c>
      <c r="B5" s="210"/>
      <c r="C5" s="253"/>
      <c r="D5" s="254"/>
      <c r="E5" s="382"/>
      <c r="F5" s="258"/>
      <c r="G5" s="258"/>
      <c r="H5" s="258"/>
      <c r="I5" s="258"/>
      <c r="J5" s="258"/>
      <c r="K5" s="258"/>
      <c r="L5" s="258"/>
      <c r="M5" s="258"/>
    </row>
    <row r="6" spans="1:15" ht="24" customHeight="1">
      <c r="A6" s="210">
        <v>2</v>
      </c>
      <c r="B6" s="214"/>
      <c r="C6" s="338"/>
      <c r="D6" s="254"/>
      <c r="E6" s="66"/>
      <c r="F6" s="66"/>
      <c r="G6" s="66"/>
      <c r="H6" s="66"/>
      <c r="I6" s="66"/>
      <c r="J6" s="66"/>
      <c r="K6" s="66"/>
      <c r="L6" s="66"/>
      <c r="M6" s="66"/>
    </row>
    <row r="7" spans="1:15" ht="24" customHeight="1">
      <c r="A7" s="210">
        <v>3</v>
      </c>
      <c r="B7" s="214"/>
      <c r="C7" s="253"/>
      <c r="D7" s="254"/>
      <c r="E7" s="66"/>
      <c r="F7" s="66"/>
      <c r="G7" s="66"/>
      <c r="H7" s="66"/>
      <c r="I7" s="66"/>
      <c r="J7" s="66"/>
      <c r="K7" s="66"/>
      <c r="L7" s="66"/>
      <c r="M7" s="66"/>
    </row>
    <row r="8" spans="1:15" ht="24" customHeight="1">
      <c r="A8" s="210">
        <v>4</v>
      </c>
      <c r="B8" s="214"/>
      <c r="C8" s="338"/>
      <c r="D8" s="254"/>
      <c r="E8" s="66"/>
      <c r="F8" s="66"/>
      <c r="G8" s="66"/>
      <c r="H8" s="66"/>
      <c r="I8" s="66"/>
      <c r="J8" s="66"/>
      <c r="K8" s="66"/>
      <c r="L8" s="66"/>
      <c r="M8" s="66"/>
    </row>
    <row r="9" spans="1:15" ht="24" customHeight="1">
      <c r="A9" s="210">
        <v>5</v>
      </c>
      <c r="B9" s="210"/>
      <c r="C9" s="253"/>
      <c r="D9" s="254"/>
      <c r="E9" s="66"/>
      <c r="F9" s="66"/>
      <c r="G9" s="66"/>
      <c r="H9" s="66"/>
      <c r="I9" s="66"/>
      <c r="J9" s="66"/>
      <c r="K9" s="66"/>
      <c r="L9" s="66"/>
      <c r="M9" s="66"/>
    </row>
    <row r="10" spans="1:15" ht="24" customHeight="1">
      <c r="A10" s="210">
        <v>6</v>
      </c>
      <c r="B10" s="214"/>
      <c r="C10" s="215"/>
      <c r="D10" s="245"/>
      <c r="E10" s="66"/>
      <c r="F10" s="66"/>
      <c r="G10" s="66"/>
      <c r="H10" s="66"/>
      <c r="I10" s="66"/>
      <c r="J10" s="66"/>
      <c r="K10" s="66"/>
      <c r="L10" s="66"/>
      <c r="M10" s="66"/>
    </row>
    <row r="11" spans="1:15" ht="24" customHeight="1">
      <c r="A11" s="210">
        <v>7</v>
      </c>
      <c r="B11" s="210"/>
      <c r="C11" s="253"/>
      <c r="D11" s="254"/>
      <c r="E11" s="66"/>
      <c r="F11" s="66"/>
      <c r="G11" s="66"/>
      <c r="H11" s="66"/>
      <c r="I11" s="66"/>
      <c r="J11" s="66"/>
      <c r="K11" s="66"/>
      <c r="L11" s="66"/>
      <c r="M11" s="66"/>
    </row>
    <row r="12" spans="1:15" ht="24" customHeight="1">
      <c r="A12" s="210">
        <v>8</v>
      </c>
      <c r="B12" s="210"/>
      <c r="C12" s="253"/>
      <c r="D12" s="254"/>
      <c r="E12" s="66"/>
      <c r="F12" s="66"/>
      <c r="G12" s="66"/>
      <c r="H12" s="66"/>
      <c r="I12" s="66"/>
      <c r="J12" s="66"/>
      <c r="K12" s="66"/>
      <c r="L12" s="66"/>
      <c r="M12" s="66"/>
    </row>
    <row r="13" spans="1:15" ht="24" customHeight="1">
      <c r="A13" s="210">
        <v>9</v>
      </c>
      <c r="B13" s="210"/>
      <c r="C13" s="253"/>
      <c r="D13" s="254"/>
      <c r="E13" s="258"/>
      <c r="F13" s="258"/>
      <c r="G13" s="258"/>
      <c r="H13" s="258"/>
      <c r="I13" s="258"/>
      <c r="J13" s="258"/>
      <c r="K13" s="258"/>
      <c r="L13" s="258"/>
      <c r="M13" s="258"/>
    </row>
    <row r="14" spans="1:15" ht="24" customHeight="1">
      <c r="A14" s="210">
        <v>10</v>
      </c>
      <c r="B14" s="210"/>
      <c r="C14" s="253"/>
      <c r="D14" s="254"/>
      <c r="E14" s="258"/>
      <c r="F14" s="258"/>
      <c r="G14" s="258"/>
      <c r="H14" s="258"/>
      <c r="I14" s="258"/>
      <c r="J14" s="258"/>
      <c r="K14" s="258"/>
      <c r="L14" s="258"/>
      <c r="M14" s="258"/>
    </row>
    <row r="15" spans="1:15" ht="24" customHeight="1">
      <c r="A15" s="210">
        <v>11</v>
      </c>
      <c r="B15" s="214"/>
      <c r="C15" s="253"/>
      <c r="D15" s="254"/>
      <c r="E15" s="66"/>
      <c r="F15" s="66"/>
      <c r="G15" s="66"/>
      <c r="H15" s="66"/>
      <c r="I15" s="66"/>
      <c r="J15" s="66"/>
      <c r="K15" s="66"/>
      <c r="L15" s="66"/>
      <c r="M15" s="66"/>
    </row>
    <row r="16" spans="1:15" ht="24" customHeight="1">
      <c r="A16" s="210">
        <v>12</v>
      </c>
      <c r="B16" s="214"/>
      <c r="C16" s="253"/>
      <c r="D16" s="254"/>
      <c r="E16" s="382"/>
      <c r="F16" s="66"/>
      <c r="G16" s="66"/>
      <c r="H16" s="66"/>
      <c r="I16" s="66"/>
      <c r="J16" s="66"/>
      <c r="K16" s="66"/>
      <c r="L16" s="66"/>
      <c r="M16" s="66"/>
    </row>
    <row r="17" spans="1:13" ht="24" customHeight="1">
      <c r="A17" s="210">
        <v>13</v>
      </c>
      <c r="B17" s="214"/>
      <c r="C17" s="253"/>
      <c r="D17" s="254"/>
      <c r="E17" s="66"/>
      <c r="F17" s="66"/>
      <c r="G17" s="66"/>
      <c r="H17" s="66"/>
      <c r="I17" s="66"/>
      <c r="J17" s="66"/>
      <c r="K17" s="66"/>
      <c r="L17" s="66"/>
      <c r="M17" s="66"/>
    </row>
    <row r="18" spans="1:13" ht="24" customHeight="1">
      <c r="A18" s="210">
        <v>14</v>
      </c>
      <c r="B18" s="214"/>
      <c r="C18" s="338"/>
      <c r="D18" s="254"/>
      <c r="E18" s="66"/>
      <c r="F18" s="66"/>
      <c r="G18" s="66"/>
      <c r="H18" s="66"/>
      <c r="I18" s="66"/>
      <c r="J18" s="66"/>
      <c r="K18" s="66"/>
      <c r="L18" s="66"/>
      <c r="M18" s="66"/>
    </row>
    <row r="19" spans="1:13" ht="24" customHeight="1">
      <c r="A19" s="210">
        <v>15</v>
      </c>
      <c r="B19" s="214"/>
      <c r="C19" s="215"/>
      <c r="D19" s="245"/>
      <c r="E19" s="66"/>
      <c r="F19" s="66"/>
      <c r="G19" s="66"/>
      <c r="H19" s="66"/>
      <c r="I19" s="66"/>
      <c r="J19" s="66"/>
      <c r="K19" s="66"/>
      <c r="L19" s="66"/>
      <c r="M19" s="66"/>
    </row>
    <row r="20" spans="1:13" ht="24" customHeight="1">
      <c r="A20" s="210">
        <v>16</v>
      </c>
      <c r="B20" s="301"/>
      <c r="C20" s="349"/>
      <c r="D20" s="379"/>
      <c r="E20" s="66"/>
      <c r="F20" s="66"/>
      <c r="G20" s="66"/>
      <c r="H20" s="66"/>
      <c r="I20" s="66"/>
      <c r="J20" s="66"/>
      <c r="K20" s="66"/>
      <c r="L20" s="66"/>
      <c r="M20" s="66"/>
    </row>
    <row r="21" spans="1:13" ht="24" customHeight="1">
      <c r="A21" s="210">
        <v>17</v>
      </c>
      <c r="B21" s="380"/>
      <c r="C21" s="380"/>
      <c r="D21" s="380"/>
      <c r="E21" s="66"/>
      <c r="F21" s="66"/>
      <c r="G21" s="66"/>
      <c r="H21" s="66"/>
      <c r="I21" s="66"/>
      <c r="J21" s="66"/>
      <c r="K21" s="66"/>
      <c r="L21" s="66"/>
      <c r="M21" s="66"/>
    </row>
    <row r="22" spans="1:13" ht="24" customHeight="1">
      <c r="A22" s="210">
        <v>18</v>
      </c>
      <c r="B22" s="380"/>
      <c r="C22" s="380"/>
      <c r="D22" s="380"/>
      <c r="E22" s="222"/>
      <c r="F22" s="66"/>
      <c r="G22" s="66"/>
      <c r="H22" s="66"/>
      <c r="I22" s="66"/>
      <c r="J22" s="66"/>
      <c r="K22" s="66"/>
      <c r="L22" s="66"/>
      <c r="M22" s="66"/>
    </row>
    <row r="23" spans="1:13" ht="24" customHeight="1">
      <c r="A23" s="210">
        <v>19</v>
      </c>
      <c r="B23" s="257"/>
      <c r="C23" s="269"/>
      <c r="D23" s="254"/>
      <c r="E23" s="222"/>
      <c r="F23" s="66"/>
      <c r="G23" s="66"/>
      <c r="H23" s="66"/>
      <c r="I23" s="66"/>
      <c r="J23" s="66"/>
      <c r="K23" s="66"/>
      <c r="L23" s="66"/>
      <c r="M23" s="66"/>
    </row>
    <row r="24" spans="1:13" ht="24" customHeight="1">
      <c r="A24" s="210">
        <v>20</v>
      </c>
      <c r="B24" s="257"/>
      <c r="C24" s="253"/>
      <c r="D24" s="254"/>
      <c r="E24" s="222"/>
      <c r="F24" s="66"/>
      <c r="G24" s="66"/>
      <c r="H24" s="66"/>
      <c r="I24" s="66"/>
      <c r="J24" s="66"/>
      <c r="K24" s="66"/>
      <c r="L24" s="66"/>
      <c r="M24" s="66"/>
    </row>
    <row r="25" spans="1:13" ht="24" customHeight="1">
      <c r="A25" s="383"/>
      <c r="B25" s="383"/>
      <c r="C25" s="384" t="s">
        <v>196</v>
      </c>
      <c r="D25" s="386">
        <f>COUNTIF(D5:D24,"เด็กชาย*")</f>
        <v>0</v>
      </c>
      <c r="E25" s="387"/>
      <c r="F25" s="387"/>
      <c r="G25" s="387"/>
      <c r="H25" s="387"/>
      <c r="I25" s="387"/>
      <c r="J25" s="387"/>
      <c r="K25" s="387"/>
      <c r="L25" s="387"/>
      <c r="M25" s="387"/>
    </row>
    <row r="26" spans="1:13" ht="24" customHeight="1">
      <c r="A26" s="383"/>
      <c r="B26" s="383"/>
      <c r="C26" s="384" t="s">
        <v>197</v>
      </c>
      <c r="D26" s="386">
        <f>COUNTIF(D5:D24,"เด็กหญิง*")</f>
        <v>0</v>
      </c>
      <c r="E26" s="387"/>
      <c r="F26" s="387"/>
      <c r="G26" s="387"/>
      <c r="H26" s="387"/>
      <c r="I26" s="387"/>
      <c r="J26" s="387"/>
      <c r="K26" s="387"/>
      <c r="L26" s="387"/>
      <c r="M26" s="387"/>
    </row>
    <row r="27" spans="1:13" ht="24" customHeight="1">
      <c r="A27" s="383"/>
      <c r="B27" s="383"/>
      <c r="C27" s="384" t="s">
        <v>154</v>
      </c>
      <c r="D27" s="385">
        <f>SUM(D25:D26)</f>
        <v>0</v>
      </c>
      <c r="E27" s="387"/>
      <c r="F27" s="387"/>
      <c r="G27" s="387"/>
      <c r="H27" s="387"/>
      <c r="I27" s="387"/>
      <c r="J27" s="387"/>
      <c r="K27" s="387"/>
      <c r="L27" s="387"/>
      <c r="M27" s="387"/>
    </row>
  </sheetData>
  <mergeCells count="3">
    <mergeCell ref="A1:M1"/>
    <mergeCell ref="A2:M2"/>
    <mergeCell ref="A3:M3"/>
  </mergeCells>
  <pageMargins left="0.7" right="0.7" top="0.75" bottom="0.75" header="0.3" footer="0.3"/>
  <pageSetup paperSize="9" scale="99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U36"/>
  <sheetViews>
    <sheetView topLeftCell="A31" zoomScale="160" zoomScaleNormal="160" workbookViewId="0">
      <selection activeCell="D36" sqref="D36"/>
    </sheetView>
  </sheetViews>
  <sheetFormatPr defaultColWidth="9.109375" defaultRowHeight="20.25" customHeight="1"/>
  <cols>
    <col min="1" max="1" width="3.109375" style="2" customWidth="1"/>
    <col min="2" max="2" width="9" style="2" customWidth="1"/>
    <col min="3" max="3" width="16.6640625" style="473" customWidth="1"/>
    <col min="4" max="4" width="24.109375" style="2" customWidth="1"/>
    <col min="5" max="19" width="3.33203125" style="2" customWidth="1"/>
    <col min="20" max="20" width="4.6640625" style="2" customWidth="1"/>
    <col min="21" max="21" width="36.6640625" style="2" customWidth="1"/>
    <col min="22" max="22" width="9.109375" style="2"/>
    <col min="23" max="23" width="26" style="2" customWidth="1"/>
    <col min="24" max="16384" width="9.109375" style="2"/>
  </cols>
  <sheetData>
    <row r="1" spans="1:21" ht="20.25" customHeight="1">
      <c r="A1" s="700" t="s">
        <v>73</v>
      </c>
      <c r="B1" s="700"/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</row>
    <row r="2" spans="1:21" ht="20.25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</row>
    <row r="3" spans="1:21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  <c r="S3" s="702"/>
    </row>
    <row r="4" spans="1:21" ht="21" customHeight="1">
      <c r="A4" s="208" t="s">
        <v>0</v>
      </c>
      <c r="B4" s="208" t="s">
        <v>67</v>
      </c>
      <c r="C4" s="474" t="s">
        <v>68</v>
      </c>
      <c r="D4" s="207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</row>
    <row r="5" spans="1:21" s="43" customFormat="1" ht="21" customHeight="1">
      <c r="A5" s="222">
        <v>1</v>
      </c>
      <c r="B5" s="578">
        <v>7994</v>
      </c>
      <c r="C5" s="484">
        <v>1419903303879</v>
      </c>
      <c r="D5" s="466" t="s">
        <v>896</v>
      </c>
      <c r="E5" s="344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  <c r="Q5" s="347"/>
      <c r="R5" s="347"/>
      <c r="S5" s="347"/>
      <c r="U5" s="47"/>
    </row>
    <row r="6" spans="1:21" s="43" customFormat="1" ht="21" customHeight="1">
      <c r="A6" s="222">
        <v>2</v>
      </c>
      <c r="B6" s="578">
        <v>7997</v>
      </c>
      <c r="C6" s="484">
        <v>1419903339199</v>
      </c>
      <c r="D6" s="466" t="s">
        <v>897</v>
      </c>
      <c r="E6" s="344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U6" s="47"/>
    </row>
    <row r="7" spans="1:21" s="43" customFormat="1" ht="21" customHeight="1">
      <c r="A7" s="222">
        <v>3</v>
      </c>
      <c r="B7" s="3">
        <v>7999</v>
      </c>
      <c r="C7" s="195">
        <v>1419903339199</v>
      </c>
      <c r="D7" s="516" t="s">
        <v>981</v>
      </c>
      <c r="E7" s="344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U7" s="47"/>
    </row>
    <row r="8" spans="1:21" s="43" customFormat="1" ht="21" customHeight="1">
      <c r="A8" s="222">
        <v>4</v>
      </c>
      <c r="B8" s="485">
        <v>8000</v>
      </c>
      <c r="C8" s="484">
        <v>1419903316229</v>
      </c>
      <c r="D8" s="466" t="s">
        <v>898</v>
      </c>
      <c r="E8" s="344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</row>
    <row r="9" spans="1:21" ht="21" customHeight="1">
      <c r="A9" s="222">
        <v>5</v>
      </c>
      <c r="B9" s="568">
        <v>8025</v>
      </c>
      <c r="C9" s="484">
        <v>1419903330906</v>
      </c>
      <c r="D9" s="466" t="s">
        <v>899</v>
      </c>
      <c r="E9" s="344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</row>
    <row r="10" spans="1:21" s="43" customFormat="1" ht="21" customHeight="1">
      <c r="A10" s="222">
        <v>6</v>
      </c>
      <c r="B10" s="567">
        <v>8030</v>
      </c>
      <c r="C10" s="484">
        <v>1419903307858</v>
      </c>
      <c r="D10" s="466" t="s">
        <v>1002</v>
      </c>
      <c r="E10" s="344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U10" s="47"/>
    </row>
    <row r="11" spans="1:21" s="43" customFormat="1" ht="21" customHeight="1">
      <c r="A11" s="222">
        <v>7</v>
      </c>
      <c r="B11" s="487">
        <v>8034</v>
      </c>
      <c r="C11" s="484">
        <v>1419903312622</v>
      </c>
      <c r="D11" s="466" t="s">
        <v>900</v>
      </c>
      <c r="E11" s="344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U11" s="47"/>
    </row>
    <row r="12" spans="1:21" s="43" customFormat="1" ht="21" customHeight="1">
      <c r="A12" s="222">
        <v>8</v>
      </c>
      <c r="B12" s="488">
        <v>8130</v>
      </c>
      <c r="C12" s="484">
        <v>1419903320072</v>
      </c>
      <c r="D12" s="466" t="s">
        <v>901</v>
      </c>
      <c r="E12" s="344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U12" s="47"/>
    </row>
    <row r="13" spans="1:21" s="43" customFormat="1" ht="21" customHeight="1">
      <c r="A13" s="222">
        <v>9</v>
      </c>
      <c r="B13" s="489">
        <v>8194</v>
      </c>
      <c r="C13" s="484">
        <v>1419903338770</v>
      </c>
      <c r="D13" s="466" t="s">
        <v>902</v>
      </c>
      <c r="E13" s="344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U13" s="47"/>
    </row>
    <row r="14" spans="1:21" s="43" customFormat="1" ht="21" customHeight="1">
      <c r="A14" s="222">
        <v>10</v>
      </c>
      <c r="B14" s="571">
        <v>8245</v>
      </c>
      <c r="C14" s="484">
        <v>1419903318132</v>
      </c>
      <c r="D14" s="466" t="s">
        <v>903</v>
      </c>
      <c r="E14" s="344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U14" s="47"/>
    </row>
    <row r="15" spans="1:21" s="43" customFormat="1" ht="21" customHeight="1">
      <c r="A15" s="222">
        <v>11</v>
      </c>
      <c r="B15" s="549">
        <v>8327</v>
      </c>
      <c r="C15" s="484">
        <v>1419903329525</v>
      </c>
      <c r="D15" s="466" t="s">
        <v>904</v>
      </c>
      <c r="E15" s="344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U15" s="48"/>
    </row>
    <row r="16" spans="1:21" s="43" customFormat="1" ht="21" customHeight="1">
      <c r="A16" s="222">
        <v>12</v>
      </c>
      <c r="B16" s="490">
        <v>8012</v>
      </c>
      <c r="C16" s="484">
        <v>1419903324396</v>
      </c>
      <c r="D16" s="466" t="s">
        <v>913</v>
      </c>
      <c r="E16" s="344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U16" s="47"/>
    </row>
    <row r="17" spans="1:21" s="43" customFormat="1" ht="21" customHeight="1">
      <c r="A17" s="222"/>
      <c r="B17" s="451">
        <v>8016</v>
      </c>
      <c r="C17" s="533">
        <v>1499900847746</v>
      </c>
      <c r="D17" s="534" t="s">
        <v>940</v>
      </c>
      <c r="E17" s="344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U17" s="47"/>
    </row>
    <row r="18" spans="1:21" s="43" customFormat="1" ht="21" customHeight="1">
      <c r="A18" s="222">
        <v>13</v>
      </c>
      <c r="B18" s="578">
        <v>8017</v>
      </c>
      <c r="C18" s="484">
        <v>1419903370541</v>
      </c>
      <c r="D18" s="466" t="s">
        <v>914</v>
      </c>
      <c r="E18" s="344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U18" s="47"/>
    </row>
    <row r="19" spans="1:21" s="43" customFormat="1" ht="21" customHeight="1">
      <c r="A19" s="222">
        <v>14</v>
      </c>
      <c r="B19" s="578">
        <v>8019</v>
      </c>
      <c r="C19" s="484">
        <v>1419903360384</v>
      </c>
      <c r="D19" s="466" t="s">
        <v>915</v>
      </c>
      <c r="E19" s="34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U19" s="47"/>
    </row>
    <row r="20" spans="1:21" s="43" customFormat="1" ht="21" customHeight="1">
      <c r="A20" s="222">
        <v>15</v>
      </c>
      <c r="B20" s="579">
        <v>8042</v>
      </c>
      <c r="C20" s="484">
        <v>1419903323560</v>
      </c>
      <c r="D20" s="466" t="s">
        <v>916</v>
      </c>
      <c r="E20" s="34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U20" s="47"/>
    </row>
    <row r="21" spans="1:21" s="43" customFormat="1" ht="21" customHeight="1">
      <c r="A21" s="222">
        <v>16</v>
      </c>
      <c r="B21" s="488">
        <v>8048</v>
      </c>
      <c r="C21" s="484">
        <v>1419903310921</v>
      </c>
      <c r="D21" s="465" t="s">
        <v>917</v>
      </c>
      <c r="E21" s="34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U21" s="47"/>
    </row>
    <row r="22" spans="1:21" s="43" customFormat="1" ht="21" customHeight="1">
      <c r="A22" s="222">
        <v>17</v>
      </c>
      <c r="B22" s="486">
        <v>8050</v>
      </c>
      <c r="C22" s="484">
        <v>1419903314986</v>
      </c>
      <c r="D22" s="466" t="s">
        <v>918</v>
      </c>
      <c r="E22" s="344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U22" s="47"/>
    </row>
    <row r="23" spans="1:21" s="43" customFormat="1" ht="21" customHeight="1">
      <c r="A23" s="222">
        <v>18</v>
      </c>
      <c r="B23" s="487">
        <v>8054</v>
      </c>
      <c r="C23" s="484">
        <v>1104301758973</v>
      </c>
      <c r="D23" s="465" t="s">
        <v>919</v>
      </c>
      <c r="E23" s="344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8"/>
    </row>
    <row r="24" spans="1:21" s="43" customFormat="1" ht="21" customHeight="1">
      <c r="A24" s="222">
        <v>19</v>
      </c>
      <c r="B24" s="490">
        <v>8105</v>
      </c>
      <c r="C24" s="484">
        <v>1419903325520</v>
      </c>
      <c r="D24" s="466" t="s">
        <v>920</v>
      </c>
      <c r="E24" s="344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</row>
    <row r="25" spans="1:21" s="43" customFormat="1" ht="21" customHeight="1">
      <c r="A25" s="222">
        <v>20</v>
      </c>
      <c r="B25" s="549">
        <v>8328</v>
      </c>
      <c r="C25" s="484">
        <v>1419903325023</v>
      </c>
      <c r="D25" s="466" t="s">
        <v>921</v>
      </c>
      <c r="E25" s="344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U25" s="47"/>
    </row>
    <row r="26" spans="1:21" s="43" customFormat="1" ht="21" customHeight="1">
      <c r="A26" s="222">
        <v>22</v>
      </c>
      <c r="B26" s="549">
        <v>8329</v>
      </c>
      <c r="C26" s="196">
        <v>1419903313203</v>
      </c>
      <c r="D26" s="191" t="s">
        <v>922</v>
      </c>
      <c r="E26" s="521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U26" s="47"/>
    </row>
    <row r="27" spans="1:21" s="43" customFormat="1" ht="21" customHeight="1">
      <c r="A27" s="222">
        <v>23</v>
      </c>
      <c r="B27" s="549">
        <v>8330</v>
      </c>
      <c r="C27" s="195">
        <v>1729901145688</v>
      </c>
      <c r="D27" s="523" t="s">
        <v>959</v>
      </c>
      <c r="E27" s="521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U27" s="47"/>
    </row>
    <row r="28" spans="1:21" s="43" customFormat="1" ht="21" customHeight="1">
      <c r="A28" s="222">
        <v>24</v>
      </c>
      <c r="B28" s="549">
        <v>8331</v>
      </c>
      <c r="C28" s="580">
        <v>1419903210501</v>
      </c>
      <c r="D28" s="523" t="s">
        <v>993</v>
      </c>
      <c r="E28" s="344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U28" s="47"/>
    </row>
    <row r="29" spans="1:21" s="43" customFormat="1" ht="21" customHeight="1">
      <c r="A29" s="222">
        <v>29</v>
      </c>
      <c r="B29" s="212"/>
      <c r="C29" s="468"/>
      <c r="D29" s="248"/>
      <c r="E29" s="344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U29" s="47"/>
    </row>
    <row r="30" spans="1:21" s="43" customFormat="1" ht="21" customHeight="1">
      <c r="A30" s="222">
        <v>30</v>
      </c>
      <c r="B30" s="235"/>
      <c r="C30" s="307"/>
      <c r="D30" s="248"/>
      <c r="E30" s="344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U30" s="47"/>
    </row>
    <row r="31" spans="1:21" s="43" customFormat="1" ht="21" customHeight="1">
      <c r="A31" s="222">
        <v>31</v>
      </c>
      <c r="B31" s="235"/>
      <c r="C31" s="468"/>
      <c r="D31" s="239"/>
      <c r="E31" s="344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U31" s="47"/>
    </row>
    <row r="32" spans="1:21" s="43" customFormat="1" ht="21" customHeight="1">
      <c r="A32" s="222">
        <v>32</v>
      </c>
      <c r="B32" s="235"/>
      <c r="C32" s="469"/>
      <c r="D32" s="225"/>
      <c r="E32" s="344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U32" s="47"/>
    </row>
    <row r="33" spans="1:21" s="43" customFormat="1" ht="21" customHeight="1">
      <c r="A33" s="222">
        <v>33</v>
      </c>
      <c r="B33" s="235"/>
      <c r="C33" s="469"/>
      <c r="D33" s="225"/>
      <c r="E33" s="344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U33" s="47"/>
    </row>
    <row r="34" spans="1:21" ht="21" customHeight="1">
      <c r="A34" s="218"/>
      <c r="B34" s="218"/>
      <c r="C34" s="472" t="s">
        <v>196</v>
      </c>
      <c r="D34" s="241">
        <f>COUNTIF(D5:D33,"เด็กชาย*")</f>
        <v>11</v>
      </c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</row>
    <row r="35" spans="1:21" ht="21" customHeight="1">
      <c r="A35" s="218"/>
      <c r="B35" s="218"/>
      <c r="C35" s="472" t="s">
        <v>197</v>
      </c>
      <c r="D35" s="241">
        <f>COUNTIF(D5:D33,"เด็กหญิง*")</f>
        <v>13</v>
      </c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</row>
    <row r="36" spans="1:21" ht="21" customHeight="1">
      <c r="A36" s="218"/>
      <c r="B36" s="218"/>
      <c r="C36" s="472" t="s">
        <v>154</v>
      </c>
      <c r="D36" s="220">
        <f>SUM(D34:D35)</f>
        <v>24</v>
      </c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</row>
  </sheetData>
  <sortState xmlns:xlrd2="http://schemas.microsoft.com/office/spreadsheetml/2017/richdata2" ref="C26:D27">
    <sortCondition ref="D26:D27"/>
  </sortState>
  <mergeCells count="3">
    <mergeCell ref="A1:S1"/>
    <mergeCell ref="A2:S2"/>
    <mergeCell ref="A3:S3"/>
  </mergeCells>
  <pageMargins left="0.23622047244094491" right="0" top="0.70866141732283472" bottom="0" header="0" footer="0"/>
  <pageSetup paperSize="9" orientation="portrait" horizontalDpi="4294967293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U35"/>
  <sheetViews>
    <sheetView topLeftCell="A31" zoomScale="210" zoomScaleNormal="210" workbookViewId="0">
      <selection activeCell="A29" sqref="A29:XFD33"/>
    </sheetView>
  </sheetViews>
  <sheetFormatPr defaultColWidth="9.109375" defaultRowHeight="20.25" customHeight="1"/>
  <cols>
    <col min="1" max="1" width="3.109375" style="2" customWidth="1"/>
    <col min="2" max="2" width="8.88671875" style="23" customWidth="1"/>
    <col min="3" max="3" width="17.109375" style="52" customWidth="1"/>
    <col min="4" max="4" width="27.109375" style="2" customWidth="1"/>
    <col min="5" max="5" width="3.44140625" style="2" customWidth="1"/>
    <col min="6" max="19" width="3.33203125" style="2" customWidth="1"/>
    <col min="20" max="20" width="4.6640625" style="2" customWidth="1"/>
    <col min="21" max="21" width="29.44140625" style="2" customWidth="1"/>
    <col min="22" max="22" width="9.109375" style="2"/>
    <col min="23" max="23" width="23.33203125" style="2" customWidth="1"/>
    <col min="24" max="16384" width="9.109375" style="2"/>
  </cols>
  <sheetData>
    <row r="1" spans="1:21" ht="21" customHeight="1">
      <c r="A1" s="701" t="s">
        <v>74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701"/>
    </row>
    <row r="2" spans="1:21" ht="21.6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</row>
    <row r="3" spans="1:21" ht="23.4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  <c r="S3" s="702"/>
    </row>
    <row r="4" spans="1:21" ht="21" customHeight="1">
      <c r="A4" s="207" t="s">
        <v>0</v>
      </c>
      <c r="B4" s="208" t="s">
        <v>67</v>
      </c>
      <c r="C4" s="208" t="s">
        <v>68</v>
      </c>
      <c r="D4" s="207" t="s">
        <v>1</v>
      </c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</row>
    <row r="5" spans="1:21" s="43" customFormat="1" ht="21" customHeight="1">
      <c r="A5" s="250">
        <v>1</v>
      </c>
      <c r="B5" s="3">
        <v>7996</v>
      </c>
      <c r="C5" s="195">
        <v>1418800070633</v>
      </c>
      <c r="D5" s="14" t="s">
        <v>905</v>
      </c>
      <c r="E5" s="289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U5" s="51"/>
    </row>
    <row r="6" spans="1:21" s="43" customFormat="1" ht="21" customHeight="1">
      <c r="A6" s="250">
        <v>2</v>
      </c>
      <c r="B6" s="3">
        <v>7998</v>
      </c>
      <c r="C6" s="195">
        <v>1419903334405</v>
      </c>
      <c r="D6" s="516" t="s">
        <v>906</v>
      </c>
      <c r="E6" s="289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U6" s="51"/>
    </row>
    <row r="7" spans="1:21" s="43" customFormat="1" ht="21" customHeight="1">
      <c r="A7" s="250">
        <v>3</v>
      </c>
      <c r="B7" s="3">
        <v>8002</v>
      </c>
      <c r="C7" s="195">
        <v>1419903313343</v>
      </c>
      <c r="D7" s="14" t="s">
        <v>907</v>
      </c>
      <c r="E7" s="289"/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345"/>
      <c r="Q7" s="345"/>
      <c r="R7" s="345"/>
      <c r="S7" s="345"/>
      <c r="U7" s="51"/>
    </row>
    <row r="8" spans="1:21" s="43" customFormat="1" ht="21" customHeight="1">
      <c r="A8" s="250">
        <v>4</v>
      </c>
      <c r="B8" s="19">
        <v>8026</v>
      </c>
      <c r="C8" s="195">
        <v>1419903319317</v>
      </c>
      <c r="D8" s="14" t="s">
        <v>908</v>
      </c>
      <c r="E8" s="289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U8" s="47"/>
    </row>
    <row r="9" spans="1:21" s="43" customFormat="1" ht="21" customHeight="1">
      <c r="A9" s="250">
        <v>5</v>
      </c>
      <c r="B9" s="19">
        <v>8027</v>
      </c>
      <c r="C9" s="195">
        <v>1419903352004</v>
      </c>
      <c r="D9" s="14" t="s">
        <v>878</v>
      </c>
      <c r="E9" s="289"/>
      <c r="F9" s="345"/>
      <c r="G9" s="345"/>
      <c r="H9" s="345"/>
      <c r="I9" s="345"/>
      <c r="J9" s="345"/>
      <c r="K9" s="345"/>
      <c r="L9" s="345"/>
      <c r="M9" s="345"/>
      <c r="N9" s="345"/>
      <c r="O9" s="345"/>
      <c r="P9" s="345"/>
      <c r="Q9" s="345"/>
      <c r="R9" s="345"/>
      <c r="S9" s="345"/>
      <c r="U9" s="47"/>
    </row>
    <row r="10" spans="1:21" s="43" customFormat="1" ht="21" customHeight="1">
      <c r="A10" s="250">
        <v>6</v>
      </c>
      <c r="B10" s="19">
        <v>8028</v>
      </c>
      <c r="C10" s="195">
        <v>1419903341444</v>
      </c>
      <c r="D10" s="14" t="s">
        <v>912</v>
      </c>
      <c r="E10" s="289"/>
      <c r="F10" s="345"/>
      <c r="G10" s="345"/>
      <c r="H10" s="345"/>
      <c r="I10" s="345"/>
      <c r="J10" s="345"/>
      <c r="K10" s="345"/>
      <c r="L10" s="345"/>
      <c r="M10" s="345"/>
      <c r="N10" s="345"/>
      <c r="O10" s="345"/>
      <c r="P10" s="345"/>
      <c r="Q10" s="345"/>
      <c r="R10" s="345"/>
      <c r="S10" s="345"/>
      <c r="U10" s="47"/>
    </row>
    <row r="11" spans="1:21" s="43" customFormat="1" ht="21" customHeight="1">
      <c r="A11" s="250">
        <v>7</v>
      </c>
      <c r="B11" s="19">
        <v>8037</v>
      </c>
      <c r="C11" s="195">
        <v>1419903331007</v>
      </c>
      <c r="D11" s="14" t="s">
        <v>1000</v>
      </c>
      <c r="E11" s="289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U11" s="47"/>
    </row>
    <row r="12" spans="1:21" s="43" customFormat="1" ht="21" customHeight="1">
      <c r="A12" s="250">
        <v>8</v>
      </c>
      <c r="B12" s="3">
        <v>8095</v>
      </c>
      <c r="C12" s="195">
        <v>1419903354180</v>
      </c>
      <c r="D12" s="14" t="s">
        <v>909</v>
      </c>
      <c r="E12" s="289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U12" s="47"/>
    </row>
    <row r="13" spans="1:21" s="43" customFormat="1" ht="21" customHeight="1">
      <c r="A13" s="250">
        <v>9</v>
      </c>
      <c r="B13" s="19">
        <v>8131</v>
      </c>
      <c r="C13" s="195">
        <v>1419903296635</v>
      </c>
      <c r="D13" s="516" t="s">
        <v>994</v>
      </c>
      <c r="E13" s="289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U13" s="47"/>
    </row>
    <row r="14" spans="1:21" s="43" customFormat="1" ht="21" customHeight="1">
      <c r="A14" s="250">
        <v>10</v>
      </c>
      <c r="B14" s="19">
        <v>8133</v>
      </c>
      <c r="C14" s="195">
        <v>1419903320587</v>
      </c>
      <c r="D14" s="14" t="s">
        <v>910</v>
      </c>
      <c r="E14" s="289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U14" s="47"/>
    </row>
    <row r="15" spans="1:21" s="43" customFormat="1" ht="21" customHeight="1">
      <c r="A15" s="250">
        <v>11</v>
      </c>
      <c r="B15" s="451">
        <v>8229</v>
      </c>
      <c r="C15" s="513">
        <v>1409904754459</v>
      </c>
      <c r="D15" s="14" t="s">
        <v>911</v>
      </c>
      <c r="E15" s="289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U15" s="47"/>
    </row>
    <row r="16" spans="1:21" s="43" customFormat="1" ht="21" customHeight="1">
      <c r="A16" s="250">
        <v>12</v>
      </c>
      <c r="B16" s="549">
        <v>8332</v>
      </c>
      <c r="C16" s="195">
        <v>1419903312541</v>
      </c>
      <c r="D16" s="4" t="s">
        <v>965</v>
      </c>
      <c r="E16" s="289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U16" s="47"/>
    </row>
    <row r="17" spans="1:21" s="43" customFormat="1" ht="21" customHeight="1">
      <c r="A17" s="250">
        <v>13</v>
      </c>
      <c r="B17" s="3">
        <v>8011</v>
      </c>
      <c r="C17" s="195">
        <v>1419903339636</v>
      </c>
      <c r="D17" s="14" t="s">
        <v>995</v>
      </c>
      <c r="E17" s="289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U17" s="47"/>
    </row>
    <row r="18" spans="1:21" s="43" customFormat="1" ht="21" customHeight="1">
      <c r="A18" s="250">
        <v>14</v>
      </c>
      <c r="B18" s="3">
        <v>8015</v>
      </c>
      <c r="C18" s="195">
        <v>1419903329886</v>
      </c>
      <c r="D18" s="14" t="s">
        <v>923</v>
      </c>
      <c r="E18" s="289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U18" s="47"/>
    </row>
    <row r="19" spans="1:21" s="43" customFormat="1" ht="21" customHeight="1">
      <c r="A19" s="250">
        <v>15</v>
      </c>
      <c r="B19" s="3">
        <v>8018</v>
      </c>
      <c r="C19" s="195">
        <v>1419903336424</v>
      </c>
      <c r="D19" s="14" t="s">
        <v>924</v>
      </c>
      <c r="E19" s="289"/>
      <c r="F19" s="345"/>
      <c r="G19" s="345"/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U19" s="47"/>
    </row>
    <row r="20" spans="1:21" s="43" customFormat="1" ht="21" customHeight="1">
      <c r="A20" s="250">
        <v>16</v>
      </c>
      <c r="B20" s="3">
        <v>8020</v>
      </c>
      <c r="C20" s="195">
        <v>1419903305529</v>
      </c>
      <c r="D20" s="14" t="s">
        <v>925</v>
      </c>
      <c r="E20" s="289"/>
      <c r="F20" s="345"/>
      <c r="G20" s="345"/>
      <c r="H20" s="345"/>
      <c r="I20" s="345"/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U20" s="47"/>
    </row>
    <row r="21" spans="1:21" s="43" customFormat="1" ht="21" customHeight="1">
      <c r="A21" s="250">
        <v>17</v>
      </c>
      <c r="B21" s="19">
        <v>8045</v>
      </c>
      <c r="C21" s="195">
        <v>1439600205242</v>
      </c>
      <c r="D21" s="14" t="s">
        <v>926</v>
      </c>
      <c r="E21" s="238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U21" s="47"/>
    </row>
    <row r="22" spans="1:21" s="43" customFormat="1" ht="21" customHeight="1">
      <c r="A22" s="250">
        <v>18</v>
      </c>
      <c r="B22" s="19">
        <v>8046</v>
      </c>
      <c r="C22" s="195">
        <v>1419903284726</v>
      </c>
      <c r="D22" s="516" t="s">
        <v>953</v>
      </c>
      <c r="E22" s="238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U22" s="47"/>
    </row>
    <row r="23" spans="1:21" s="43" customFormat="1" ht="21" customHeight="1">
      <c r="A23" s="250">
        <v>19</v>
      </c>
      <c r="B23" s="19">
        <v>8049</v>
      </c>
      <c r="C23" s="195">
        <v>1419903324205</v>
      </c>
      <c r="D23" s="14" t="s">
        <v>927</v>
      </c>
      <c r="E23" s="244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U23" s="47"/>
    </row>
    <row r="24" spans="1:21" s="43" customFormat="1" ht="21" customHeight="1">
      <c r="A24" s="250">
        <v>20</v>
      </c>
      <c r="B24" s="19">
        <v>8053</v>
      </c>
      <c r="C24" s="195">
        <v>1419903327042</v>
      </c>
      <c r="D24" s="14" t="s">
        <v>928</v>
      </c>
      <c r="E24" s="238"/>
      <c r="F24" s="345"/>
      <c r="G24" s="34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45"/>
      <c r="S24" s="345"/>
      <c r="U24" s="47"/>
    </row>
    <row r="25" spans="1:21" s="43" customFormat="1" ht="21" customHeight="1">
      <c r="A25" s="250">
        <v>21</v>
      </c>
      <c r="B25" s="19">
        <v>8056</v>
      </c>
      <c r="C25" s="195">
        <v>1419903334707</v>
      </c>
      <c r="D25" s="14" t="s">
        <v>974</v>
      </c>
      <c r="E25" s="238"/>
      <c r="F25" s="345"/>
      <c r="G25" s="345"/>
      <c r="H25" s="345"/>
      <c r="I25" s="345"/>
      <c r="J25" s="345"/>
      <c r="K25" s="345"/>
      <c r="L25" s="345"/>
      <c r="M25" s="345"/>
      <c r="N25" s="345"/>
      <c r="O25" s="345"/>
      <c r="P25" s="345"/>
      <c r="Q25" s="345"/>
      <c r="R25" s="345"/>
      <c r="S25" s="345"/>
      <c r="U25" s="47"/>
    </row>
    <row r="26" spans="1:21" s="43" customFormat="1" ht="21" customHeight="1">
      <c r="A26" s="250">
        <v>22</v>
      </c>
      <c r="B26" s="19">
        <v>8057</v>
      </c>
      <c r="C26" s="195">
        <v>1419903317691</v>
      </c>
      <c r="D26" s="14" t="s">
        <v>996</v>
      </c>
      <c r="E26" s="238"/>
      <c r="F26" s="345"/>
      <c r="G26" s="345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U26" s="47"/>
    </row>
    <row r="27" spans="1:21" ht="21" customHeight="1">
      <c r="A27" s="250">
        <v>23</v>
      </c>
      <c r="B27" s="451">
        <v>8208</v>
      </c>
      <c r="C27" s="195">
        <v>1700200198176</v>
      </c>
      <c r="D27" s="547" t="s">
        <v>991</v>
      </c>
      <c r="E27" s="289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</row>
    <row r="28" spans="1:21" s="43" customFormat="1" ht="21" customHeight="1">
      <c r="A28" s="250">
        <v>24</v>
      </c>
      <c r="B28" s="207"/>
      <c r="C28" s="215"/>
      <c r="D28" s="245"/>
      <c r="E28" s="289"/>
      <c r="F28" s="345"/>
      <c r="G28" s="345"/>
      <c r="H28" s="345"/>
      <c r="I28" s="345"/>
      <c r="J28" s="345"/>
      <c r="K28" s="345"/>
      <c r="L28" s="345"/>
      <c r="M28" s="345"/>
      <c r="N28" s="345"/>
      <c r="O28" s="345"/>
      <c r="P28" s="345"/>
      <c r="Q28" s="345"/>
      <c r="R28" s="345"/>
      <c r="S28" s="345"/>
      <c r="U28" s="47"/>
    </row>
    <row r="29" spans="1:21" s="43" customFormat="1" ht="21" customHeight="1">
      <c r="A29" s="250">
        <v>30</v>
      </c>
      <c r="B29" s="246"/>
      <c r="C29" s="255"/>
      <c r="D29" s="254"/>
      <c r="E29" s="266"/>
      <c r="F29" s="345"/>
      <c r="G29" s="345"/>
      <c r="H29" s="345"/>
      <c r="I29" s="345"/>
      <c r="J29" s="345"/>
      <c r="K29" s="345"/>
      <c r="L29" s="345"/>
      <c r="M29" s="345"/>
      <c r="N29" s="345"/>
      <c r="O29" s="345"/>
      <c r="P29" s="345"/>
      <c r="Q29" s="345"/>
      <c r="R29" s="345"/>
      <c r="S29" s="345"/>
      <c r="U29" s="47"/>
    </row>
    <row r="30" spans="1:21" s="43" customFormat="1" ht="21" customHeight="1">
      <c r="A30" s="250">
        <v>31</v>
      </c>
      <c r="B30" s="256"/>
      <c r="C30" s="216"/>
      <c r="D30" s="245"/>
      <c r="E30" s="289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U30" s="47"/>
    </row>
    <row r="31" spans="1:21" s="43" customFormat="1" ht="21" customHeight="1">
      <c r="A31" s="250">
        <v>32</v>
      </c>
      <c r="B31" s="256"/>
      <c r="C31" s="216"/>
      <c r="D31" s="245"/>
      <c r="E31" s="289"/>
      <c r="F31" s="345"/>
      <c r="G31" s="345"/>
      <c r="H31" s="345"/>
      <c r="I31" s="345"/>
      <c r="J31" s="345"/>
      <c r="K31" s="345"/>
      <c r="L31" s="345"/>
      <c r="M31" s="345"/>
      <c r="N31" s="345"/>
      <c r="O31" s="345"/>
      <c r="P31" s="345"/>
      <c r="Q31" s="345"/>
      <c r="R31" s="345"/>
      <c r="S31" s="345"/>
      <c r="U31" s="47"/>
    </row>
    <row r="32" spans="1:21" s="43" customFormat="1" ht="21" customHeight="1">
      <c r="A32" s="250">
        <v>33</v>
      </c>
      <c r="B32" s="256"/>
      <c r="C32" s="216"/>
      <c r="D32" s="245"/>
      <c r="E32" s="289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U32" s="47"/>
    </row>
    <row r="33" spans="1:19" ht="21" customHeight="1">
      <c r="A33" s="218"/>
      <c r="B33" s="252"/>
      <c r="C33" s="219" t="s">
        <v>196</v>
      </c>
      <c r="D33" s="241">
        <f>COUNTIF(D5:D32,"เด็กชาย*")</f>
        <v>12</v>
      </c>
      <c r="E33" s="343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</row>
    <row r="34" spans="1:19" ht="21" customHeight="1">
      <c r="A34" s="218"/>
      <c r="B34" s="252"/>
      <c r="C34" s="219" t="s">
        <v>197</v>
      </c>
      <c r="D34" s="241">
        <f>COUNTIF(D5:D32,"เด็กหญิง*")</f>
        <v>11</v>
      </c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</row>
    <row r="35" spans="1:19" ht="21" customHeight="1">
      <c r="A35" s="218"/>
      <c r="B35" s="252"/>
      <c r="C35" s="219" t="s">
        <v>154</v>
      </c>
      <c r="D35" s="220">
        <f>SUM(D33:D34)</f>
        <v>23</v>
      </c>
      <c r="E35" s="218" t="s">
        <v>16</v>
      </c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</row>
  </sheetData>
  <sortState xmlns:xlrd2="http://schemas.microsoft.com/office/spreadsheetml/2017/richdata2" ref="B5:D16">
    <sortCondition ref="B5:B16"/>
  </sortState>
  <mergeCells count="3">
    <mergeCell ref="A1:S1"/>
    <mergeCell ref="A2:S2"/>
    <mergeCell ref="A3:S3"/>
  </mergeCells>
  <pageMargins left="0.23622047244094491" right="0" top="0.70866141732283472" bottom="0" header="0" footer="0"/>
  <pageSetup paperSize="9" orientation="portrait" horizontalDpi="4294967293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U34"/>
  <sheetViews>
    <sheetView topLeftCell="A31" zoomScale="130" zoomScaleNormal="130" workbookViewId="0">
      <selection activeCell="D30" sqref="D30"/>
    </sheetView>
  </sheetViews>
  <sheetFormatPr defaultColWidth="9.109375" defaultRowHeight="20.25" customHeight="1"/>
  <cols>
    <col min="1" max="1" width="3.109375" style="2" customWidth="1"/>
    <col min="2" max="2" width="8.88671875" style="23" customWidth="1"/>
    <col min="3" max="3" width="17.109375" style="52" customWidth="1"/>
    <col min="4" max="4" width="27.109375" style="2" customWidth="1"/>
    <col min="5" max="5" width="3.44140625" style="2" customWidth="1"/>
    <col min="6" max="19" width="3.33203125" style="2" customWidth="1"/>
    <col min="20" max="20" width="4.6640625" style="2" customWidth="1"/>
    <col min="21" max="21" width="29.44140625" style="2" customWidth="1"/>
    <col min="22" max="22" width="9.109375" style="2"/>
    <col min="23" max="23" width="23.33203125" style="2" customWidth="1"/>
    <col min="24" max="16384" width="9.109375" style="2"/>
  </cols>
  <sheetData>
    <row r="1" spans="1:21" ht="21" customHeight="1">
      <c r="A1" s="701" t="s">
        <v>445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701"/>
    </row>
    <row r="2" spans="1:21" ht="21.6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</row>
    <row r="3" spans="1:21" ht="23.4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  <c r="S3" s="702"/>
    </row>
    <row r="4" spans="1:21" ht="21" customHeight="1">
      <c r="A4" s="207" t="s">
        <v>0</v>
      </c>
      <c r="B4" s="208" t="s">
        <v>67</v>
      </c>
      <c r="C4" s="208" t="s">
        <v>68</v>
      </c>
      <c r="D4" s="207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</row>
    <row r="5" spans="1:21" s="43" customFormat="1" ht="21" customHeight="1">
      <c r="A5" s="259">
        <v>1</v>
      </c>
      <c r="B5" s="19">
        <v>8038</v>
      </c>
      <c r="C5" s="464">
        <v>1419903359637</v>
      </c>
      <c r="D5" s="576" t="s">
        <v>874</v>
      </c>
      <c r="E5" s="289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U5" s="51"/>
    </row>
    <row r="6" spans="1:21" s="43" customFormat="1" ht="21" customHeight="1">
      <c r="A6" s="259">
        <v>2</v>
      </c>
      <c r="B6" s="19">
        <v>8035</v>
      </c>
      <c r="C6" s="464">
        <v>1419903342581</v>
      </c>
      <c r="D6" s="576" t="s">
        <v>875</v>
      </c>
      <c r="E6" s="289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U6" s="51"/>
    </row>
    <row r="7" spans="1:21" s="43" customFormat="1" ht="21" customHeight="1">
      <c r="A7" s="259">
        <v>3</v>
      </c>
      <c r="B7" s="19">
        <v>8031</v>
      </c>
      <c r="C7" s="464">
        <v>1419903338788</v>
      </c>
      <c r="D7" s="576" t="s">
        <v>876</v>
      </c>
      <c r="E7" s="289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U7" s="51"/>
    </row>
    <row r="8" spans="1:21" s="43" customFormat="1" ht="21" customHeight="1">
      <c r="A8" s="259">
        <v>4</v>
      </c>
      <c r="B8" s="3">
        <v>8003</v>
      </c>
      <c r="C8" s="464">
        <v>1418000186611</v>
      </c>
      <c r="D8" s="576" t="s">
        <v>877</v>
      </c>
      <c r="E8" s="289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U8" s="47"/>
    </row>
    <row r="9" spans="1:21" s="43" customFormat="1" ht="21" customHeight="1">
      <c r="A9" s="259">
        <v>5</v>
      </c>
      <c r="B9" s="19">
        <v>8036</v>
      </c>
      <c r="C9" s="464">
        <v>1419903362425</v>
      </c>
      <c r="D9" s="520" t="s">
        <v>879</v>
      </c>
      <c r="E9" s="289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U9" s="47"/>
    </row>
    <row r="10" spans="1:21" s="43" customFormat="1" ht="21" customHeight="1">
      <c r="A10" s="259">
        <v>6</v>
      </c>
      <c r="B10" s="573">
        <v>8029</v>
      </c>
      <c r="C10" s="464">
        <v>1419903293458</v>
      </c>
      <c r="D10" s="520" t="s">
        <v>880</v>
      </c>
      <c r="E10" s="289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U10" s="47"/>
    </row>
    <row r="11" spans="1:21" s="43" customFormat="1" ht="21" customHeight="1">
      <c r="A11" s="259">
        <v>7</v>
      </c>
      <c r="B11" s="574">
        <v>8004</v>
      </c>
      <c r="C11" s="464">
        <v>1419903290432</v>
      </c>
      <c r="D11" s="576" t="s">
        <v>881</v>
      </c>
      <c r="E11" s="289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U11" s="47"/>
    </row>
    <row r="12" spans="1:21" s="43" customFormat="1" ht="21" customHeight="1">
      <c r="A12" s="259">
        <v>8</v>
      </c>
      <c r="B12" s="549">
        <v>8333</v>
      </c>
      <c r="C12" s="464">
        <v>1478900108900</v>
      </c>
      <c r="D12" s="576" t="s">
        <v>976</v>
      </c>
      <c r="E12" s="289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U12" s="47"/>
    </row>
    <row r="13" spans="1:21" s="43" customFormat="1" ht="21" customHeight="1">
      <c r="A13" s="259">
        <v>9</v>
      </c>
      <c r="B13" s="3">
        <v>8013</v>
      </c>
      <c r="C13" s="464">
        <v>1419903325201</v>
      </c>
      <c r="D13" s="576" t="s">
        <v>882</v>
      </c>
      <c r="E13" s="289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U13" s="47"/>
    </row>
    <row r="14" spans="1:21" s="43" customFormat="1" ht="21" customHeight="1">
      <c r="A14" s="259">
        <v>10</v>
      </c>
      <c r="B14" s="19">
        <v>8055</v>
      </c>
      <c r="C14" s="464">
        <v>1419903309630</v>
      </c>
      <c r="D14" s="576" t="s">
        <v>883</v>
      </c>
      <c r="E14" s="289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U14" s="47"/>
    </row>
    <row r="15" spans="1:21" s="43" customFormat="1" ht="21" customHeight="1">
      <c r="A15" s="259">
        <v>11</v>
      </c>
      <c r="B15" s="3">
        <v>8022</v>
      </c>
      <c r="C15" s="464">
        <v>1419903338192</v>
      </c>
      <c r="D15" s="576" t="s">
        <v>884</v>
      </c>
      <c r="E15" s="289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U15" s="47"/>
    </row>
    <row r="16" spans="1:21" s="43" customFormat="1" ht="21" customHeight="1">
      <c r="A16" s="259">
        <v>12</v>
      </c>
      <c r="B16" s="19">
        <v>8043</v>
      </c>
      <c r="C16" s="464">
        <v>1419903316601</v>
      </c>
      <c r="D16" s="576" t="s">
        <v>885</v>
      </c>
      <c r="E16" s="289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U16" s="47"/>
    </row>
    <row r="17" spans="1:21" s="43" customFormat="1" ht="21" customHeight="1">
      <c r="A17" s="259">
        <v>13</v>
      </c>
      <c r="B17" s="575">
        <v>8206</v>
      </c>
      <c r="C17" s="464">
        <v>1700200198175</v>
      </c>
      <c r="D17" s="576" t="s">
        <v>886</v>
      </c>
      <c r="E17" s="289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U17" s="47"/>
    </row>
    <row r="18" spans="1:21" s="43" customFormat="1" ht="21" customHeight="1">
      <c r="A18" s="259">
        <v>14</v>
      </c>
      <c r="B18" s="3">
        <v>8009</v>
      </c>
      <c r="C18" s="464">
        <v>1419903314552</v>
      </c>
      <c r="D18" s="576" t="s">
        <v>887</v>
      </c>
      <c r="E18" s="289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U18" s="47"/>
    </row>
    <row r="19" spans="1:21" s="43" customFormat="1" ht="21" customHeight="1">
      <c r="A19" s="259">
        <v>15</v>
      </c>
      <c r="B19" s="574">
        <v>8008</v>
      </c>
      <c r="C19" s="464">
        <v>1419903335398</v>
      </c>
      <c r="D19" s="520" t="s">
        <v>888</v>
      </c>
      <c r="E19" s="289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U19" s="47"/>
    </row>
    <row r="20" spans="1:21" s="43" customFormat="1" ht="21" customHeight="1">
      <c r="A20" s="259">
        <v>16</v>
      </c>
      <c r="B20" s="19">
        <v>8044</v>
      </c>
      <c r="C20" s="464">
        <v>1419903283410</v>
      </c>
      <c r="D20" s="520" t="s">
        <v>889</v>
      </c>
      <c r="E20" s="289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U20" s="47"/>
    </row>
    <row r="21" spans="1:21" s="43" customFormat="1" ht="21" customHeight="1">
      <c r="A21" s="259">
        <v>17</v>
      </c>
      <c r="B21" s="577">
        <v>8024</v>
      </c>
      <c r="C21" s="464">
        <v>1419903294748</v>
      </c>
      <c r="D21" s="520" t="s">
        <v>890</v>
      </c>
      <c r="E21" s="289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U21" s="47"/>
    </row>
    <row r="22" spans="1:21" s="43" customFormat="1" ht="21" customHeight="1">
      <c r="A22" s="259">
        <v>18</v>
      </c>
      <c r="B22" s="19">
        <v>8052</v>
      </c>
      <c r="C22" s="464">
        <v>1409904730771</v>
      </c>
      <c r="D22" s="576" t="s">
        <v>891</v>
      </c>
      <c r="E22" s="238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U22" s="47"/>
    </row>
    <row r="23" spans="1:21" s="43" customFormat="1" ht="21" customHeight="1">
      <c r="A23" s="259">
        <v>19</v>
      </c>
      <c r="B23" s="574">
        <v>8010</v>
      </c>
      <c r="C23" s="464">
        <v>1419903335410</v>
      </c>
      <c r="D23" s="520" t="s">
        <v>892</v>
      </c>
      <c r="E23" s="238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U23" s="47"/>
    </row>
    <row r="24" spans="1:21" s="43" customFormat="1" ht="21" customHeight="1">
      <c r="A24" s="259">
        <v>20</v>
      </c>
      <c r="B24" s="574">
        <v>8014</v>
      </c>
      <c r="C24" s="464">
        <v>1419903314358</v>
      </c>
      <c r="D24" s="576" t="s">
        <v>893</v>
      </c>
      <c r="E24" s="244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U24" s="47"/>
    </row>
    <row r="25" spans="1:21" s="43" customFormat="1" ht="21" customHeight="1">
      <c r="A25" s="259">
        <v>21</v>
      </c>
      <c r="B25" s="574">
        <v>8124</v>
      </c>
      <c r="C25" s="464">
        <v>1419903315940</v>
      </c>
      <c r="D25" s="576" t="s">
        <v>894</v>
      </c>
      <c r="E25" s="238"/>
      <c r="F25" s="260"/>
      <c r="G25" s="260"/>
      <c r="H25" s="260" t="s">
        <v>16</v>
      </c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U25" s="47"/>
    </row>
    <row r="26" spans="1:21" s="43" customFormat="1" ht="21" customHeight="1">
      <c r="A26" s="259">
        <v>22</v>
      </c>
      <c r="B26" s="574">
        <v>8023</v>
      </c>
      <c r="C26" s="464">
        <v>1419903369489</v>
      </c>
      <c r="D26" s="520" t="s">
        <v>895</v>
      </c>
      <c r="E26" s="238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U26" s="47"/>
    </row>
    <row r="27" spans="1:21" s="43" customFormat="1" ht="21" customHeight="1">
      <c r="A27" s="259">
        <v>23</v>
      </c>
      <c r="B27" s="15">
        <v>8211</v>
      </c>
      <c r="C27" s="513">
        <v>1419903291480</v>
      </c>
      <c r="D27" s="18" t="s">
        <v>692</v>
      </c>
      <c r="E27" s="66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U27" s="47"/>
    </row>
    <row r="28" spans="1:21" ht="21" customHeight="1">
      <c r="A28" s="259">
        <v>24</v>
      </c>
      <c r="B28" s="235"/>
      <c r="C28" s="237"/>
      <c r="D28" s="248"/>
      <c r="E28" s="289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</row>
    <row r="29" spans="1:21" s="43" customFormat="1" ht="21" customHeight="1">
      <c r="A29" s="259">
        <v>29</v>
      </c>
      <c r="B29" s="292"/>
      <c r="C29" s="240"/>
      <c r="D29" s="238"/>
      <c r="E29" s="238"/>
      <c r="F29" s="66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U29" s="47"/>
    </row>
    <row r="30" spans="1:21" s="43" customFormat="1" ht="21" customHeight="1">
      <c r="A30" s="259">
        <v>30</v>
      </c>
      <c r="B30" s="264"/>
      <c r="C30" s="240"/>
      <c r="D30" s="238"/>
      <c r="E30" s="238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U30" s="47"/>
    </row>
    <row r="31" spans="1:21" s="43" customFormat="1" ht="21" customHeight="1">
      <c r="A31" s="259">
        <v>31</v>
      </c>
      <c r="B31" s="212"/>
      <c r="C31" s="263"/>
      <c r="D31" s="244"/>
      <c r="E31" s="266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U31" s="47"/>
    </row>
    <row r="32" spans="1:21" ht="21" customHeight="1">
      <c r="C32" s="52" t="s">
        <v>196</v>
      </c>
      <c r="D32" s="87">
        <f>COUNTIF(D5:D31,"เด็กชาย*")</f>
        <v>8</v>
      </c>
      <c r="E32" s="125"/>
    </row>
    <row r="33" spans="3:5" ht="21" customHeight="1">
      <c r="C33" s="52" t="s">
        <v>197</v>
      </c>
      <c r="D33" s="87">
        <f>COUNTIF(D5:D31,"เด็กหญิง*")</f>
        <v>15</v>
      </c>
    </row>
    <row r="34" spans="3:5" ht="21" customHeight="1">
      <c r="C34" s="52" t="s">
        <v>154</v>
      </c>
      <c r="D34" s="88">
        <f>SUM(D32:D33)</f>
        <v>23</v>
      </c>
      <c r="E34" s="2" t="s">
        <v>16</v>
      </c>
    </row>
  </sheetData>
  <sortState xmlns:xlrd2="http://schemas.microsoft.com/office/spreadsheetml/2017/richdata2" ref="C17:D19">
    <sortCondition ref="D17:D19"/>
  </sortState>
  <mergeCells count="3">
    <mergeCell ref="A1:S1"/>
    <mergeCell ref="A2:S2"/>
    <mergeCell ref="A3:S3"/>
  </mergeCells>
  <pageMargins left="0.23622047244094491" right="0" top="0.70866141732283472" bottom="0" header="0" footer="0"/>
  <pageSetup paperSize="9" orientation="portrait" horizontalDpi="4294967293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Q38"/>
  <sheetViews>
    <sheetView topLeftCell="A29" workbookViewId="0">
      <selection activeCell="D11" sqref="D11"/>
    </sheetView>
  </sheetViews>
  <sheetFormatPr defaultColWidth="9.109375" defaultRowHeight="20.25" customHeight="1"/>
  <cols>
    <col min="1" max="1" width="3.109375" style="2" customWidth="1"/>
    <col min="2" max="2" width="8.88671875" style="2" customWidth="1"/>
    <col min="3" max="3" width="17.109375" style="2" customWidth="1"/>
    <col min="4" max="4" width="27.109375" style="2" customWidth="1"/>
    <col min="5" max="17" width="3.33203125" style="2" customWidth="1"/>
    <col min="18" max="18" width="9.109375" style="2" customWidth="1"/>
    <col min="19" max="16384" width="9.109375" style="2"/>
  </cols>
  <sheetData>
    <row r="1" spans="1:17" ht="21" customHeight="1">
      <c r="A1" s="701" t="s">
        <v>13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</row>
    <row r="2" spans="1:17" ht="21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</row>
    <row r="3" spans="1:17" ht="21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</row>
    <row r="4" spans="1:17" ht="21" customHeight="1">
      <c r="A4" s="210" t="s">
        <v>0</v>
      </c>
      <c r="B4" s="210" t="s">
        <v>67</v>
      </c>
      <c r="C4" s="210" t="s">
        <v>68</v>
      </c>
      <c r="D4" s="210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</row>
    <row r="5" spans="1:17" ht="21" customHeight="1">
      <c r="A5" s="222">
        <v>1</v>
      </c>
      <c r="B5" s="235">
        <v>7851</v>
      </c>
      <c r="C5" s="237">
        <v>1419903218081</v>
      </c>
      <c r="D5" s="248" t="s">
        <v>495</v>
      </c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</row>
    <row r="6" spans="1:17" ht="21" customHeight="1">
      <c r="A6" s="222">
        <v>2</v>
      </c>
      <c r="B6" s="222">
        <v>7863</v>
      </c>
      <c r="C6" s="237">
        <v>1419903249041</v>
      </c>
      <c r="D6" s="248" t="s">
        <v>532</v>
      </c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</row>
    <row r="7" spans="1:17" ht="21" customHeight="1">
      <c r="A7" s="222">
        <v>3</v>
      </c>
      <c r="B7" s="249">
        <v>7868</v>
      </c>
      <c r="C7" s="236">
        <v>1419903271462</v>
      </c>
      <c r="D7" s="239" t="s">
        <v>683</v>
      </c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</row>
    <row r="8" spans="1:17" ht="21" customHeight="1">
      <c r="A8" s="222">
        <v>4</v>
      </c>
      <c r="B8" s="235">
        <v>7871</v>
      </c>
      <c r="C8" s="237">
        <v>1419903303160</v>
      </c>
      <c r="D8" s="248" t="s">
        <v>498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</row>
    <row r="9" spans="1:17" ht="21" customHeight="1">
      <c r="A9" s="222">
        <v>5</v>
      </c>
      <c r="B9" s="235">
        <v>7891</v>
      </c>
      <c r="C9" s="237">
        <v>1419903248258</v>
      </c>
      <c r="D9" s="248" t="s">
        <v>284</v>
      </c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</row>
    <row r="10" spans="1:17" ht="21" customHeight="1">
      <c r="A10" s="222">
        <v>6</v>
      </c>
      <c r="B10" s="235">
        <v>7894</v>
      </c>
      <c r="C10" s="237">
        <v>1419903254614</v>
      </c>
      <c r="D10" s="248" t="s">
        <v>509</v>
      </c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</row>
    <row r="11" spans="1:17" ht="21" customHeight="1">
      <c r="A11" s="222">
        <v>7</v>
      </c>
      <c r="B11" s="235">
        <v>7898</v>
      </c>
      <c r="C11" s="237">
        <v>1419903236880</v>
      </c>
      <c r="D11" s="248" t="s">
        <v>689</v>
      </c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</row>
    <row r="12" spans="1:17" ht="21" customHeight="1">
      <c r="A12" s="222">
        <v>8</v>
      </c>
      <c r="B12" s="222">
        <v>7902</v>
      </c>
      <c r="C12" s="237">
        <v>1419903249050</v>
      </c>
      <c r="D12" s="248" t="s">
        <v>531</v>
      </c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</row>
    <row r="13" spans="1:17" ht="21" customHeight="1">
      <c r="A13" s="222">
        <v>9</v>
      </c>
      <c r="B13" s="235">
        <v>7905</v>
      </c>
      <c r="C13" s="237">
        <v>1419903217123</v>
      </c>
      <c r="D13" s="248" t="s">
        <v>545</v>
      </c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</row>
    <row r="14" spans="1:17" ht="21" customHeight="1">
      <c r="A14" s="222">
        <v>10</v>
      </c>
      <c r="B14" s="235">
        <v>7941</v>
      </c>
      <c r="C14" s="237">
        <v>1419903274411</v>
      </c>
      <c r="D14" s="248" t="s">
        <v>511</v>
      </c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</row>
    <row r="15" spans="1:17" ht="21" customHeight="1">
      <c r="A15" s="222">
        <v>11</v>
      </c>
      <c r="B15" s="235">
        <v>7944</v>
      </c>
      <c r="C15" s="237">
        <v>1419903216852</v>
      </c>
      <c r="D15" s="248" t="s">
        <v>537</v>
      </c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</row>
    <row r="16" spans="1:17" ht="21" customHeight="1">
      <c r="A16" s="222">
        <v>12</v>
      </c>
      <c r="B16" s="235">
        <v>8006</v>
      </c>
      <c r="C16" s="237">
        <v>1104000409295</v>
      </c>
      <c r="D16" s="248" t="s">
        <v>517</v>
      </c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</row>
    <row r="17" spans="1:17" ht="21" customHeight="1">
      <c r="A17" s="222">
        <v>13</v>
      </c>
      <c r="B17" s="235">
        <v>8161</v>
      </c>
      <c r="C17" s="237">
        <v>1419903287555</v>
      </c>
      <c r="D17" s="248" t="s">
        <v>549</v>
      </c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</row>
    <row r="18" spans="1:17" ht="21" customHeight="1">
      <c r="A18" s="222">
        <v>14</v>
      </c>
      <c r="B18" s="235">
        <v>7876</v>
      </c>
      <c r="C18" s="237">
        <v>1419903221238</v>
      </c>
      <c r="D18" s="248" t="s">
        <v>691</v>
      </c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</row>
    <row r="19" spans="1:17" ht="21" customHeight="1">
      <c r="A19" s="222">
        <v>15</v>
      </c>
      <c r="B19" s="235">
        <v>7877</v>
      </c>
      <c r="C19" s="237">
        <v>1419903276871</v>
      </c>
      <c r="D19" s="248" t="s">
        <v>541</v>
      </c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</row>
    <row r="20" spans="1:17" ht="21" customHeight="1">
      <c r="A20" s="222">
        <v>16</v>
      </c>
      <c r="B20" s="222">
        <v>7880</v>
      </c>
      <c r="C20" s="237">
        <v>1419903258725</v>
      </c>
      <c r="D20" s="248" t="s">
        <v>690</v>
      </c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</row>
    <row r="21" spans="1:17" ht="21" customHeight="1">
      <c r="A21" s="222">
        <v>17</v>
      </c>
      <c r="B21" s="235">
        <v>7883</v>
      </c>
      <c r="C21" s="237">
        <v>1419903227081</v>
      </c>
      <c r="D21" s="248" t="s">
        <v>283</v>
      </c>
      <c r="E21" s="212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</row>
    <row r="22" spans="1:17" ht="21" customHeight="1">
      <c r="A22" s="222">
        <v>18</v>
      </c>
      <c r="B22" s="222">
        <v>7886</v>
      </c>
      <c r="C22" s="237">
        <v>1419903242675</v>
      </c>
      <c r="D22" s="248" t="s">
        <v>522</v>
      </c>
      <c r="E22" s="212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</row>
    <row r="23" spans="1:17" ht="21" customHeight="1">
      <c r="A23" s="222">
        <v>19</v>
      </c>
      <c r="B23" s="222">
        <v>7907</v>
      </c>
      <c r="C23" s="237">
        <v>1419903222631</v>
      </c>
      <c r="D23" s="248" t="s">
        <v>524</v>
      </c>
      <c r="E23" s="212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</row>
    <row r="24" spans="1:17" s="43" customFormat="1" ht="21" customHeight="1">
      <c r="A24" s="222">
        <v>20</v>
      </c>
      <c r="B24" s="222">
        <v>7914</v>
      </c>
      <c r="C24" s="237">
        <v>1419903280658</v>
      </c>
      <c r="D24" s="248" t="s">
        <v>520</v>
      </c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</row>
    <row r="25" spans="1:17" ht="21" customHeight="1">
      <c r="A25" s="222">
        <v>21</v>
      </c>
      <c r="B25" s="235">
        <v>7918</v>
      </c>
      <c r="C25" s="237">
        <v>1419903209465</v>
      </c>
      <c r="D25" s="248" t="s">
        <v>496</v>
      </c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</row>
    <row r="26" spans="1:17" ht="21" customHeight="1">
      <c r="A26" s="222">
        <v>22</v>
      </c>
      <c r="B26" s="235">
        <v>7942</v>
      </c>
      <c r="C26" s="237">
        <v>1419903227624</v>
      </c>
      <c r="D26" s="248" t="s">
        <v>547</v>
      </c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</row>
    <row r="27" spans="1:17" ht="21" customHeight="1">
      <c r="A27" s="222">
        <v>23</v>
      </c>
      <c r="B27" s="235">
        <v>7966</v>
      </c>
      <c r="C27" s="237">
        <v>1229901637089</v>
      </c>
      <c r="D27" s="248" t="s">
        <v>544</v>
      </c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</row>
    <row r="28" spans="1:17" ht="21" customHeight="1">
      <c r="A28" s="222">
        <v>24</v>
      </c>
      <c r="B28" s="235">
        <v>7974</v>
      </c>
      <c r="C28" s="237">
        <v>1419903241032</v>
      </c>
      <c r="D28" s="248" t="s">
        <v>506</v>
      </c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</row>
    <row r="29" spans="1:17" ht="21" customHeight="1">
      <c r="A29" s="222">
        <v>25</v>
      </c>
      <c r="B29" s="235">
        <v>8062</v>
      </c>
      <c r="C29" s="237">
        <v>1419903263630</v>
      </c>
      <c r="D29" s="248" t="s">
        <v>508</v>
      </c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</row>
    <row r="30" spans="1:17" ht="21" customHeight="1">
      <c r="A30" s="222">
        <v>26</v>
      </c>
      <c r="B30" s="222">
        <v>8162</v>
      </c>
      <c r="C30" s="237">
        <v>1140700101281</v>
      </c>
      <c r="D30" s="248" t="s">
        <v>529</v>
      </c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</row>
    <row r="31" spans="1:17" ht="21" customHeight="1">
      <c r="A31" s="222">
        <v>27</v>
      </c>
      <c r="B31" s="229">
        <v>8182</v>
      </c>
      <c r="C31" s="224">
        <v>1419903238368</v>
      </c>
      <c r="D31" s="248" t="s">
        <v>650</v>
      </c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</row>
    <row r="32" spans="1:17" ht="21" customHeight="1">
      <c r="A32" s="222">
        <v>28</v>
      </c>
      <c r="B32" s="550">
        <v>8356</v>
      </c>
      <c r="C32" s="242">
        <v>1559900737362</v>
      </c>
      <c r="D32" s="248" t="s">
        <v>1003</v>
      </c>
      <c r="E32" s="66" t="s">
        <v>453</v>
      </c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</row>
    <row r="33" spans="1:17" ht="21" customHeight="1">
      <c r="A33" s="222">
        <v>29</v>
      </c>
      <c r="B33" s="235"/>
      <c r="C33" s="242"/>
      <c r="D33" s="238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</row>
    <row r="34" spans="1:17" ht="21" customHeight="1">
      <c r="A34" s="222">
        <v>30</v>
      </c>
      <c r="B34" s="235"/>
      <c r="C34" s="242"/>
      <c r="D34" s="238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</row>
    <row r="35" spans="1:17" ht="21" customHeight="1">
      <c r="A35" s="222">
        <v>31</v>
      </c>
      <c r="B35" s="235"/>
      <c r="C35" s="242"/>
      <c r="D35" s="238"/>
      <c r="E35" s="217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</row>
    <row r="36" spans="1:17" ht="21" customHeight="1">
      <c r="A36" s="218"/>
      <c r="B36" s="218"/>
      <c r="C36" s="219" t="s">
        <v>196</v>
      </c>
      <c r="D36" s="241">
        <f>COUNTIF(D5:D35,"เด็กชาย*")</f>
        <v>15</v>
      </c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</row>
    <row r="37" spans="1:17" ht="21" customHeight="1">
      <c r="A37" s="218"/>
      <c r="B37" s="218"/>
      <c r="C37" s="219" t="s">
        <v>197</v>
      </c>
      <c r="D37" s="241">
        <f>COUNTIF(D5:D35,"เด็กหญิง*")</f>
        <v>13</v>
      </c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</row>
    <row r="38" spans="1:17" ht="21" customHeight="1">
      <c r="A38" s="218"/>
      <c r="B38" s="218"/>
      <c r="C38" s="219" t="s">
        <v>154</v>
      </c>
      <c r="D38" s="220">
        <f>SUM(D36:D37)</f>
        <v>28</v>
      </c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</row>
  </sheetData>
  <mergeCells count="3">
    <mergeCell ref="A1:Q1"/>
    <mergeCell ref="A2:Q2"/>
    <mergeCell ref="A3:Q3"/>
  </mergeCells>
  <pageMargins left="0.23622047244094491" right="0" top="0.39370078740157483" bottom="0" header="0" footer="0"/>
  <pageSetup paperSize="9" orientation="portrait" horizontalDpi="4294967293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Q39"/>
  <sheetViews>
    <sheetView topLeftCell="A34" workbookViewId="0">
      <selection activeCell="L28" sqref="L28"/>
    </sheetView>
  </sheetViews>
  <sheetFormatPr defaultColWidth="9.109375" defaultRowHeight="20.25" customHeight="1"/>
  <cols>
    <col min="1" max="1" width="3.109375" style="2" customWidth="1"/>
    <col min="2" max="2" width="8.88671875" style="2" customWidth="1"/>
    <col min="3" max="3" width="17.109375" style="52" customWidth="1"/>
    <col min="4" max="4" width="27.109375" style="2" customWidth="1"/>
    <col min="5" max="17" width="3.33203125" style="2" customWidth="1"/>
    <col min="18" max="16384" width="9.109375" style="2"/>
  </cols>
  <sheetData>
    <row r="1" spans="1:17" ht="20.25" customHeight="1">
      <c r="A1" s="702" t="s">
        <v>14</v>
      </c>
      <c r="B1" s="702"/>
      <c r="C1" s="702"/>
      <c r="D1" s="702"/>
      <c r="E1" s="702"/>
      <c r="F1" s="702"/>
      <c r="G1" s="702"/>
      <c r="H1" s="702"/>
      <c r="I1" s="702"/>
      <c r="J1" s="702"/>
      <c r="K1" s="702"/>
      <c r="L1" s="702"/>
      <c r="M1" s="702"/>
      <c r="N1" s="702"/>
      <c r="O1" s="702"/>
      <c r="P1" s="702"/>
      <c r="Q1" s="702"/>
    </row>
    <row r="2" spans="1:17" ht="20.25" customHeight="1">
      <c r="A2" s="702" t="s">
        <v>723</v>
      </c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</row>
    <row r="3" spans="1:17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</row>
    <row r="4" spans="1:17" ht="21" customHeight="1">
      <c r="A4" s="210" t="s">
        <v>0</v>
      </c>
      <c r="B4" s="210" t="s">
        <v>67</v>
      </c>
      <c r="C4" s="247" t="s">
        <v>68</v>
      </c>
      <c r="D4" s="210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</row>
    <row r="5" spans="1:17" ht="21" customHeight="1">
      <c r="A5" s="259">
        <v>1</v>
      </c>
      <c r="B5" s="222">
        <v>7861</v>
      </c>
      <c r="C5" s="237">
        <v>1419903266167</v>
      </c>
      <c r="D5" s="248" t="s">
        <v>521</v>
      </c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</row>
    <row r="6" spans="1:17" ht="21" customHeight="1">
      <c r="A6" s="259">
        <v>2</v>
      </c>
      <c r="B6" s="222">
        <v>7864</v>
      </c>
      <c r="C6" s="237">
        <v>1419903235482</v>
      </c>
      <c r="D6" s="248" t="s">
        <v>281</v>
      </c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</row>
    <row r="7" spans="1:17" ht="21" customHeight="1">
      <c r="A7" s="259">
        <v>3</v>
      </c>
      <c r="B7" s="235">
        <v>7874</v>
      </c>
      <c r="C7" s="237">
        <v>1419903261319</v>
      </c>
      <c r="D7" s="248" t="s">
        <v>492</v>
      </c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</row>
    <row r="8" spans="1:17" ht="21" customHeight="1">
      <c r="A8" s="259">
        <v>4</v>
      </c>
      <c r="B8" s="222">
        <v>7892</v>
      </c>
      <c r="C8" s="237">
        <v>1209703207126</v>
      </c>
      <c r="D8" s="248" t="s">
        <v>539</v>
      </c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</row>
    <row r="9" spans="1:17" ht="21" customHeight="1">
      <c r="A9" s="259">
        <v>5</v>
      </c>
      <c r="B9" s="222">
        <v>7895</v>
      </c>
      <c r="C9" s="237">
        <v>1419903236241</v>
      </c>
      <c r="D9" s="248" t="s">
        <v>523</v>
      </c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</row>
    <row r="10" spans="1:17" ht="21" customHeight="1">
      <c r="A10" s="259">
        <v>6</v>
      </c>
      <c r="B10" s="235">
        <v>7899</v>
      </c>
      <c r="C10" s="237">
        <v>1209602007130</v>
      </c>
      <c r="D10" s="248" t="s">
        <v>515</v>
      </c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</row>
    <row r="11" spans="1:17" ht="21" customHeight="1">
      <c r="A11" s="259">
        <v>7</v>
      </c>
      <c r="B11" s="235">
        <v>7903</v>
      </c>
      <c r="C11" s="237">
        <v>1419903263141</v>
      </c>
      <c r="D11" s="248" t="s">
        <v>285</v>
      </c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</row>
    <row r="12" spans="1:17" ht="21" customHeight="1">
      <c r="A12" s="259">
        <v>8</v>
      </c>
      <c r="B12" s="235">
        <v>7906</v>
      </c>
      <c r="C12" s="237">
        <v>1411903278441</v>
      </c>
      <c r="D12" s="248" t="s">
        <v>286</v>
      </c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</row>
    <row r="13" spans="1:17" ht="21" customHeight="1">
      <c r="A13" s="259">
        <v>9</v>
      </c>
      <c r="B13" s="222">
        <v>8060</v>
      </c>
      <c r="C13" s="237">
        <v>1110301658746</v>
      </c>
      <c r="D13" s="248" t="s">
        <v>536</v>
      </c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</row>
    <row r="14" spans="1:17" ht="21" customHeight="1">
      <c r="A14" s="259">
        <v>10</v>
      </c>
      <c r="B14" s="235">
        <v>8063</v>
      </c>
      <c r="C14" s="237">
        <v>1419903253723</v>
      </c>
      <c r="D14" s="248" t="s">
        <v>502</v>
      </c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</row>
    <row r="15" spans="1:17" ht="21" customHeight="1">
      <c r="A15" s="259">
        <v>11</v>
      </c>
      <c r="B15" s="235">
        <v>8163</v>
      </c>
      <c r="C15" s="237">
        <v>1419903296066</v>
      </c>
      <c r="D15" s="248" t="s">
        <v>658</v>
      </c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</row>
    <row r="16" spans="1:17" ht="21" customHeight="1">
      <c r="A16" s="259">
        <v>12</v>
      </c>
      <c r="B16" s="235">
        <v>7746</v>
      </c>
      <c r="C16" s="237">
        <v>1419903195618</v>
      </c>
      <c r="D16" s="248" t="s">
        <v>457</v>
      </c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</row>
    <row r="17" spans="1:17" ht="21" customHeight="1">
      <c r="A17" s="259">
        <v>13</v>
      </c>
      <c r="B17" s="235">
        <v>7878</v>
      </c>
      <c r="C17" s="237">
        <v>1139700164541</v>
      </c>
      <c r="D17" s="248" t="s">
        <v>538</v>
      </c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</row>
    <row r="18" spans="1:17" ht="21" customHeight="1">
      <c r="A18" s="259">
        <v>14</v>
      </c>
      <c r="B18" s="235">
        <v>7881</v>
      </c>
      <c r="C18" s="237">
        <v>1419903302201</v>
      </c>
      <c r="D18" s="248" t="s">
        <v>527</v>
      </c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8"/>
      <c r="Q18" s="211"/>
    </row>
    <row r="19" spans="1:17" s="44" customFormat="1" ht="21" customHeight="1">
      <c r="A19" s="259">
        <v>15</v>
      </c>
      <c r="B19" s="235">
        <v>7884</v>
      </c>
      <c r="C19" s="237">
        <v>1419903275140</v>
      </c>
      <c r="D19" s="248" t="s">
        <v>516</v>
      </c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18"/>
      <c r="Q19" s="260"/>
    </row>
    <row r="20" spans="1:17" s="44" customFormat="1" ht="21" customHeight="1">
      <c r="A20" s="259">
        <v>16</v>
      </c>
      <c r="B20" s="235">
        <v>7887</v>
      </c>
      <c r="C20" s="237">
        <v>1419903238724</v>
      </c>
      <c r="D20" s="248" t="s">
        <v>513</v>
      </c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</row>
    <row r="21" spans="1:17" ht="21" customHeight="1">
      <c r="A21" s="259">
        <v>17</v>
      </c>
      <c r="B21" s="222">
        <v>7908</v>
      </c>
      <c r="C21" s="237">
        <v>1419903264831</v>
      </c>
      <c r="D21" s="248" t="s">
        <v>525</v>
      </c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</row>
    <row r="22" spans="1:17" ht="21" customHeight="1">
      <c r="A22" s="259">
        <v>18</v>
      </c>
      <c r="B22" s="261">
        <v>7912</v>
      </c>
      <c r="C22" s="236">
        <v>1419903247545</v>
      </c>
      <c r="D22" s="239" t="s">
        <v>662</v>
      </c>
      <c r="E22" s="212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</row>
    <row r="23" spans="1:17" ht="21" customHeight="1">
      <c r="A23" s="259">
        <v>19</v>
      </c>
      <c r="B23" s="235">
        <v>7916</v>
      </c>
      <c r="C23" s="237">
        <v>1510101774340</v>
      </c>
      <c r="D23" s="248" t="s">
        <v>494</v>
      </c>
      <c r="E23" s="212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</row>
    <row r="24" spans="1:17" ht="21" customHeight="1">
      <c r="A24" s="259">
        <v>20</v>
      </c>
      <c r="B24" s="235">
        <v>7919</v>
      </c>
      <c r="C24" s="237">
        <v>1419903246875</v>
      </c>
      <c r="D24" s="248" t="s">
        <v>548</v>
      </c>
      <c r="E24" s="212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</row>
    <row r="25" spans="1:17" ht="21" customHeight="1">
      <c r="A25" s="259">
        <v>21</v>
      </c>
      <c r="B25" s="262">
        <v>7939</v>
      </c>
      <c r="C25" s="243">
        <v>1419903223981</v>
      </c>
      <c r="D25" s="244" t="s">
        <v>684</v>
      </c>
      <c r="E25" s="212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</row>
    <row r="26" spans="1:17" ht="21" customHeight="1">
      <c r="A26" s="259">
        <v>22</v>
      </c>
      <c r="B26" s="235">
        <v>7971</v>
      </c>
      <c r="C26" s="237">
        <v>1419903302155</v>
      </c>
      <c r="D26" s="248" t="s">
        <v>510</v>
      </c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</row>
    <row r="27" spans="1:17" ht="21" customHeight="1">
      <c r="A27" s="259">
        <v>23</v>
      </c>
      <c r="B27" s="222">
        <v>7972</v>
      </c>
      <c r="C27" s="237">
        <v>1419903208256</v>
      </c>
      <c r="D27" s="248" t="s">
        <v>540</v>
      </c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</row>
    <row r="28" spans="1:17" ht="21" customHeight="1">
      <c r="A28" s="259">
        <v>24</v>
      </c>
      <c r="B28" s="235">
        <v>8058</v>
      </c>
      <c r="C28" s="237">
        <v>1419903255971</v>
      </c>
      <c r="D28" s="248" t="s">
        <v>530</v>
      </c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</row>
    <row r="29" spans="1:17" ht="21" customHeight="1">
      <c r="A29" s="259">
        <v>25</v>
      </c>
      <c r="B29" s="235">
        <v>8061</v>
      </c>
      <c r="C29" s="237">
        <v>1419903255912</v>
      </c>
      <c r="D29" s="248" t="s">
        <v>503</v>
      </c>
      <c r="E29" s="222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</row>
    <row r="30" spans="1:17" ht="21" customHeight="1">
      <c r="A30" s="259">
        <v>26</v>
      </c>
      <c r="B30" s="235">
        <v>8093</v>
      </c>
      <c r="C30" s="237">
        <v>1419903230693</v>
      </c>
      <c r="D30" s="248" t="s">
        <v>550</v>
      </c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</row>
    <row r="31" spans="1:17" ht="21" customHeight="1">
      <c r="A31" s="259">
        <v>27</v>
      </c>
      <c r="B31" s="222">
        <v>8164</v>
      </c>
      <c r="C31" s="237">
        <v>1140700102458</v>
      </c>
      <c r="D31" s="248" t="s">
        <v>528</v>
      </c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</row>
    <row r="32" spans="1:17" ht="21" customHeight="1">
      <c r="A32" s="259">
        <v>28</v>
      </c>
      <c r="B32" s="212">
        <v>8233</v>
      </c>
      <c r="C32" s="240">
        <v>1419903239569</v>
      </c>
      <c r="D32" s="248" t="s">
        <v>707</v>
      </c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</row>
    <row r="33" spans="1:17" ht="21" customHeight="1">
      <c r="A33" s="259">
        <v>29</v>
      </c>
      <c r="B33" s="212">
        <v>8243</v>
      </c>
      <c r="C33" s="263">
        <v>1418000180531</v>
      </c>
      <c r="D33" s="244" t="s">
        <v>716</v>
      </c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</row>
    <row r="34" spans="1:17" ht="21" customHeight="1">
      <c r="A34" s="259">
        <v>30</v>
      </c>
      <c r="B34" s="264"/>
      <c r="C34" s="240"/>
      <c r="D34" s="248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</row>
    <row r="35" spans="1:17" ht="21" customHeight="1">
      <c r="A35" s="259">
        <v>31</v>
      </c>
      <c r="B35" s="264"/>
      <c r="C35" s="240"/>
      <c r="D35" s="248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</row>
    <row r="36" spans="1:17" ht="21" customHeight="1">
      <c r="A36" s="259">
        <v>32</v>
      </c>
      <c r="B36" s="265"/>
      <c r="C36" s="242"/>
      <c r="D36" s="248"/>
      <c r="E36" s="266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</row>
    <row r="37" spans="1:17" ht="21" customHeight="1">
      <c r="A37" s="218"/>
      <c r="B37" s="218"/>
      <c r="C37" s="219" t="s">
        <v>196</v>
      </c>
      <c r="D37" s="241">
        <f>COUNTIF(D5:D36,"เด็กชาย*")</f>
        <v>12</v>
      </c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</row>
    <row r="38" spans="1:17" ht="21" customHeight="1">
      <c r="A38" s="218"/>
      <c r="B38" s="218"/>
      <c r="C38" s="219" t="s">
        <v>197</v>
      </c>
      <c r="D38" s="241">
        <f>COUNTIF(D5:D36,"เด็กหญิง*")</f>
        <v>17</v>
      </c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</row>
    <row r="39" spans="1:17" ht="21" customHeight="1">
      <c r="A39" s="218"/>
      <c r="B39" s="218"/>
      <c r="C39" s="219" t="s">
        <v>154</v>
      </c>
      <c r="D39" s="220">
        <f>SUM(D37:D38)</f>
        <v>29</v>
      </c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</row>
  </sheetData>
  <mergeCells count="3">
    <mergeCell ref="A1:Q1"/>
    <mergeCell ref="A3:Q3"/>
    <mergeCell ref="A2:Q2"/>
  </mergeCells>
  <pageMargins left="0.23622047244094491" right="0" top="0.43307086614173229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T39"/>
  <sheetViews>
    <sheetView topLeftCell="A25" zoomScale="140" zoomScaleNormal="140" workbookViewId="0">
      <selection activeCell="D33" sqref="D33"/>
    </sheetView>
  </sheetViews>
  <sheetFormatPr defaultColWidth="9.109375" defaultRowHeight="20.25" customHeight="1"/>
  <cols>
    <col min="1" max="1" width="3.109375" style="2" customWidth="1"/>
    <col min="2" max="2" width="7.5546875" style="2" customWidth="1"/>
    <col min="3" max="3" width="17" style="2" customWidth="1"/>
    <col min="4" max="4" width="27.109375" style="2" customWidth="1"/>
    <col min="5" max="18" width="3.33203125" style="2" customWidth="1"/>
    <col min="19" max="19" width="4.6640625" style="2" customWidth="1"/>
    <col min="20" max="20" width="9.109375" style="2" customWidth="1"/>
    <col min="21" max="16384" width="9.109375" style="2"/>
  </cols>
  <sheetData>
    <row r="1" spans="1:20" ht="21.9" customHeight="1">
      <c r="A1" s="703" t="s">
        <v>489</v>
      </c>
      <c r="B1" s="703"/>
      <c r="C1" s="703"/>
      <c r="D1" s="703"/>
      <c r="E1" s="703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3"/>
      <c r="Q1" s="703"/>
      <c r="R1" s="703"/>
    </row>
    <row r="2" spans="1:20" ht="21.6" customHeight="1">
      <c r="A2" s="703" t="s">
        <v>723</v>
      </c>
      <c r="B2" s="703"/>
      <c r="C2" s="703"/>
      <c r="D2" s="703"/>
      <c r="E2" s="703"/>
      <c r="F2" s="703"/>
      <c r="G2" s="703"/>
      <c r="H2" s="703"/>
      <c r="I2" s="703"/>
      <c r="J2" s="703"/>
      <c r="K2" s="703"/>
      <c r="L2" s="703"/>
      <c r="M2" s="703"/>
      <c r="N2" s="703"/>
      <c r="O2" s="703"/>
      <c r="P2" s="703"/>
      <c r="Q2" s="703"/>
      <c r="R2" s="703"/>
      <c r="S2" s="103"/>
      <c r="T2" s="103"/>
    </row>
    <row r="3" spans="1:20" ht="21" customHeight="1">
      <c r="A3" s="699" t="s">
        <v>2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699"/>
      <c r="M3" s="699"/>
      <c r="N3" s="699"/>
      <c r="O3" s="699"/>
      <c r="P3" s="699"/>
      <c r="Q3" s="699"/>
      <c r="R3" s="699"/>
    </row>
    <row r="4" spans="1:20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0" ht="21" customHeight="1">
      <c r="A5" s="7">
        <v>1</v>
      </c>
      <c r="B5" s="235">
        <v>7862</v>
      </c>
      <c r="C5" s="237">
        <v>1419903239275</v>
      </c>
      <c r="D5" s="248" t="s">
        <v>280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20" ht="21" customHeight="1">
      <c r="A6" s="7">
        <v>2</v>
      </c>
      <c r="B6" s="235">
        <v>7866</v>
      </c>
      <c r="C6" s="237">
        <v>1419903222071</v>
      </c>
      <c r="D6" s="248" t="s">
        <v>504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20" ht="21" customHeight="1">
      <c r="A7" s="7">
        <v>3</v>
      </c>
      <c r="B7" s="249">
        <v>7872</v>
      </c>
      <c r="C7" s="267">
        <v>1709800716591</v>
      </c>
      <c r="D7" s="239" t="s">
        <v>664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0" ht="21" customHeight="1">
      <c r="A8" s="7">
        <v>4</v>
      </c>
      <c r="B8" s="235">
        <v>7875</v>
      </c>
      <c r="C8" s="237">
        <v>1419903250970</v>
      </c>
      <c r="D8" s="248" t="s">
        <v>499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20" ht="21" customHeight="1">
      <c r="A9" s="7">
        <v>5</v>
      </c>
      <c r="B9" s="235">
        <v>7893</v>
      </c>
      <c r="C9" s="237">
        <v>1419903242527</v>
      </c>
      <c r="D9" s="248" t="s">
        <v>546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20" ht="21" customHeight="1">
      <c r="A10" s="7">
        <v>6</v>
      </c>
      <c r="B10" s="235">
        <v>7896</v>
      </c>
      <c r="C10" s="237">
        <v>1419903235741</v>
      </c>
      <c r="D10" s="248" t="s">
        <v>490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20" ht="21" customHeight="1">
      <c r="A11" s="7">
        <v>7</v>
      </c>
      <c r="B11" s="235">
        <v>7900</v>
      </c>
      <c r="C11" s="237">
        <v>1419903246212</v>
      </c>
      <c r="D11" s="248" t="s">
        <v>543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20" ht="21" customHeight="1">
      <c r="A12" s="7">
        <v>8</v>
      </c>
      <c r="B12" s="235">
        <v>7904</v>
      </c>
      <c r="C12" s="237">
        <v>1419903236721</v>
      </c>
      <c r="D12" s="248" t="s">
        <v>542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20" ht="21" customHeight="1">
      <c r="A13" s="7">
        <v>9</v>
      </c>
      <c r="B13" s="235">
        <v>7940</v>
      </c>
      <c r="C13" s="237">
        <v>1419903243906</v>
      </c>
      <c r="D13" s="248" t="s">
        <v>507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20" ht="21" customHeight="1">
      <c r="A14" s="7">
        <v>10</v>
      </c>
      <c r="B14" s="222">
        <v>8005</v>
      </c>
      <c r="C14" s="237">
        <v>1209602008764</v>
      </c>
      <c r="D14" s="248" t="s">
        <v>535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20" ht="21" customHeight="1">
      <c r="A15" s="7">
        <v>11</v>
      </c>
      <c r="B15" s="222">
        <v>8165</v>
      </c>
      <c r="C15" s="237">
        <v>1102004891057</v>
      </c>
      <c r="D15" s="248" t="s">
        <v>533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20" ht="21" customHeight="1">
      <c r="A16" s="7">
        <v>12</v>
      </c>
      <c r="B16" s="235">
        <v>7753</v>
      </c>
      <c r="C16" s="237">
        <v>1419903216992</v>
      </c>
      <c r="D16" s="248" t="s">
        <v>456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21" customHeight="1">
      <c r="A17" s="7">
        <v>13</v>
      </c>
      <c r="B17" s="235">
        <v>7879</v>
      </c>
      <c r="C17" s="237">
        <v>1419903210340</v>
      </c>
      <c r="D17" s="248" t="s">
        <v>282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1" customHeight="1">
      <c r="A18" s="7">
        <v>14</v>
      </c>
      <c r="B18" s="235">
        <v>7882</v>
      </c>
      <c r="C18" s="237">
        <v>1419903253987</v>
      </c>
      <c r="D18" s="248" t="s">
        <v>501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1" customHeight="1">
      <c r="A19" s="7">
        <v>15</v>
      </c>
      <c r="B19" s="235">
        <v>7885</v>
      </c>
      <c r="C19" s="237">
        <v>1419903257681</v>
      </c>
      <c r="D19" s="248" t="s">
        <v>512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1" customHeight="1">
      <c r="A20" s="7">
        <v>16</v>
      </c>
      <c r="B20" s="235">
        <v>7889</v>
      </c>
      <c r="C20" s="237">
        <v>1219700116740</v>
      </c>
      <c r="D20" s="248" t="s">
        <v>500</v>
      </c>
      <c r="E20" s="15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1" customHeight="1">
      <c r="A21" s="7">
        <v>17</v>
      </c>
      <c r="B21" s="235">
        <v>7909</v>
      </c>
      <c r="C21" s="237">
        <v>1419903252018</v>
      </c>
      <c r="D21" s="248" t="s">
        <v>929</v>
      </c>
      <c r="E21" s="1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1" customHeight="1">
      <c r="A22" s="7">
        <v>18</v>
      </c>
      <c r="B22" s="235">
        <v>7911</v>
      </c>
      <c r="C22" s="237">
        <v>1419903264351</v>
      </c>
      <c r="D22" s="248" t="s">
        <v>491</v>
      </c>
      <c r="E22" s="68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1" customHeight="1">
      <c r="A23" s="7">
        <v>19</v>
      </c>
      <c r="B23" s="235">
        <v>7913</v>
      </c>
      <c r="C23" s="237">
        <v>1417800041748</v>
      </c>
      <c r="D23" s="248" t="s">
        <v>534</v>
      </c>
      <c r="E23" s="69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</row>
    <row r="24" spans="1:18" s="43" customFormat="1" ht="21" customHeight="1">
      <c r="A24" s="7">
        <v>20</v>
      </c>
      <c r="B24" s="235">
        <v>7917</v>
      </c>
      <c r="C24" s="237">
        <v>1419903227668</v>
      </c>
      <c r="D24" s="248" t="s">
        <v>514</v>
      </c>
      <c r="E24" s="14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</row>
    <row r="25" spans="1:18" ht="21" customHeight="1">
      <c r="A25" s="7">
        <v>21</v>
      </c>
      <c r="B25" s="235">
        <v>7923</v>
      </c>
      <c r="C25" s="237">
        <v>1380500023412</v>
      </c>
      <c r="D25" s="248" t="s">
        <v>505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1" customHeight="1">
      <c r="A26" s="7">
        <v>22</v>
      </c>
      <c r="B26" s="235">
        <v>7948</v>
      </c>
      <c r="C26" s="237">
        <v>1418000184162</v>
      </c>
      <c r="D26" s="248" t="s">
        <v>526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1" customHeight="1">
      <c r="A27" s="7">
        <v>23</v>
      </c>
      <c r="B27" s="262">
        <v>7950</v>
      </c>
      <c r="C27" s="243">
        <v>1419903233111</v>
      </c>
      <c r="D27" s="239" t="s">
        <v>672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1" customHeight="1">
      <c r="A28" s="7">
        <v>24</v>
      </c>
      <c r="B28" s="235">
        <v>7963</v>
      </c>
      <c r="C28" s="237">
        <v>1419903290483</v>
      </c>
      <c r="D28" s="248" t="s">
        <v>497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1" customHeight="1">
      <c r="A29" s="7">
        <v>25</v>
      </c>
      <c r="B29" s="222">
        <v>8059</v>
      </c>
      <c r="C29" s="237">
        <v>1419903246379</v>
      </c>
      <c r="D29" s="248" t="s">
        <v>519</v>
      </c>
      <c r="E29" s="3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1" customHeight="1">
      <c r="A30" s="7">
        <v>26</v>
      </c>
      <c r="B30" s="235">
        <v>8108</v>
      </c>
      <c r="C30" s="237">
        <v>1417400181851</v>
      </c>
      <c r="D30" s="248" t="s">
        <v>493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21" customHeight="1">
      <c r="A31" s="7">
        <v>27</v>
      </c>
      <c r="B31" s="451">
        <v>8256</v>
      </c>
      <c r="C31" s="141">
        <v>1419903229992</v>
      </c>
      <c r="D31" s="483" t="s">
        <v>744</v>
      </c>
      <c r="E31" s="45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ht="21" customHeight="1">
      <c r="A32" s="7">
        <v>28</v>
      </c>
      <c r="B32" s="451">
        <v>8262</v>
      </c>
      <c r="C32" s="464">
        <v>1419903043940</v>
      </c>
      <c r="D32" s="248" t="s">
        <v>954</v>
      </c>
      <c r="E32" s="450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18" ht="21" customHeight="1">
      <c r="A33" s="7">
        <v>29</v>
      </c>
      <c r="B33" s="451"/>
      <c r="C33" s="106"/>
      <c r="D33" s="248"/>
      <c r="E33" s="45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ht="21" customHeight="1">
      <c r="A34" s="7">
        <v>30</v>
      </c>
      <c r="B34" s="21"/>
      <c r="C34" s="117"/>
      <c r="D34" s="118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</row>
    <row r="35" spans="1:18" ht="21" customHeight="1">
      <c r="A35" s="7">
        <v>31</v>
      </c>
      <c r="B35" s="21"/>
      <c r="C35" s="117"/>
      <c r="D35" s="118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</row>
    <row r="36" spans="1:18" ht="21" customHeight="1">
      <c r="A36" s="7">
        <v>32</v>
      </c>
      <c r="B36" s="21"/>
      <c r="C36" s="56"/>
      <c r="D36" s="9"/>
      <c r="E36" s="79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ht="21" customHeight="1">
      <c r="C37" s="52" t="s">
        <v>196</v>
      </c>
      <c r="D37" s="87">
        <f>COUNTIF(D5:D36,"เด็กชาย*")</f>
        <v>12</v>
      </c>
    </row>
    <row r="38" spans="1:18" ht="21" customHeight="1">
      <c r="C38" s="52" t="s">
        <v>197</v>
      </c>
      <c r="D38" s="87">
        <f>COUNTIF(D5:D36,"เด็กหญิง*")</f>
        <v>16</v>
      </c>
    </row>
    <row r="39" spans="1:18" ht="21" customHeight="1">
      <c r="C39" s="52" t="s">
        <v>154</v>
      </c>
      <c r="D39" s="88">
        <f>SUM(D37:D38)</f>
        <v>28</v>
      </c>
    </row>
  </sheetData>
  <mergeCells count="3">
    <mergeCell ref="A1:R1"/>
    <mergeCell ref="A2:R2"/>
    <mergeCell ref="A3:R3"/>
  </mergeCells>
  <pageMargins left="0.23622047244094491" right="0" top="0.39370078740157483" bottom="0" header="0" footer="0"/>
  <pageSetup paperSize="9" orientation="portrait" horizontalDpi="4294967293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  <pageSetUpPr fitToPage="1"/>
  </sheetPr>
  <dimension ref="A1:R39"/>
  <sheetViews>
    <sheetView workbookViewId="0">
      <selection activeCell="U16" sqref="U16"/>
    </sheetView>
  </sheetViews>
  <sheetFormatPr defaultColWidth="9.109375" defaultRowHeight="20.25" customHeight="1"/>
  <cols>
    <col min="1" max="1" width="3.109375" style="2" customWidth="1"/>
    <col min="2" max="2" width="9.33203125" style="2" customWidth="1"/>
    <col min="3" max="3" width="17" style="2" customWidth="1"/>
    <col min="4" max="4" width="27.109375" style="2" customWidth="1"/>
    <col min="5" max="18" width="3.33203125" style="2" customWidth="1"/>
    <col min="19" max="16384" width="9.109375" style="2"/>
  </cols>
  <sheetData>
    <row r="1" spans="1:18" ht="27.6" customHeight="1">
      <c r="A1" s="702" t="s">
        <v>11</v>
      </c>
      <c r="B1" s="702"/>
      <c r="C1" s="702"/>
      <c r="D1" s="702"/>
      <c r="E1" s="702"/>
      <c r="F1" s="702"/>
      <c r="G1" s="702"/>
      <c r="H1" s="702"/>
      <c r="I1" s="702"/>
      <c r="J1" s="702"/>
      <c r="K1" s="702"/>
      <c r="L1" s="702"/>
      <c r="M1" s="702"/>
      <c r="N1" s="702"/>
      <c r="O1" s="702"/>
      <c r="P1" s="702"/>
      <c r="Q1" s="702"/>
      <c r="R1" s="702"/>
    </row>
    <row r="2" spans="1:18" ht="16.95" customHeight="1">
      <c r="A2" s="702" t="s">
        <v>723</v>
      </c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  <c r="R2" s="702"/>
    </row>
    <row r="3" spans="1:18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</row>
    <row r="4" spans="1:18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</row>
    <row r="5" spans="1:18" ht="21" customHeight="1">
      <c r="A5" s="270">
        <v>1</v>
      </c>
      <c r="B5" s="223">
        <v>7719</v>
      </c>
      <c r="C5" s="224">
        <v>1419903198927</v>
      </c>
      <c r="D5" s="225" t="s">
        <v>378</v>
      </c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21" customHeight="1">
      <c r="A6" s="270">
        <v>2</v>
      </c>
      <c r="B6" s="226">
        <v>7724</v>
      </c>
      <c r="C6" s="227">
        <v>1419903193062</v>
      </c>
      <c r="D6" s="225" t="s">
        <v>379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ht="21" customHeight="1">
      <c r="A7" s="270">
        <v>3</v>
      </c>
      <c r="B7" s="226">
        <v>7727</v>
      </c>
      <c r="C7" s="224">
        <v>1419903224766</v>
      </c>
      <c r="D7" s="225" t="s">
        <v>380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18" ht="21" customHeight="1">
      <c r="A8" s="270">
        <v>4</v>
      </c>
      <c r="B8" s="228">
        <v>7730</v>
      </c>
      <c r="C8" s="224">
        <v>1419903189570</v>
      </c>
      <c r="D8" s="225" t="s">
        <v>381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ht="21" customHeight="1">
      <c r="A9" s="270">
        <v>5</v>
      </c>
      <c r="B9" s="226">
        <v>7735</v>
      </c>
      <c r="C9" s="224">
        <v>1102004815946</v>
      </c>
      <c r="D9" s="225" t="s">
        <v>382</v>
      </c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18" ht="21" customHeight="1">
      <c r="A10" s="270">
        <v>6</v>
      </c>
      <c r="B10" s="226">
        <v>7758</v>
      </c>
      <c r="C10" s="224">
        <v>1419903168661</v>
      </c>
      <c r="D10" s="225" t="s">
        <v>383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</row>
    <row r="11" spans="1:18" ht="21" customHeight="1">
      <c r="A11" s="270">
        <v>7</v>
      </c>
      <c r="B11" s="229">
        <v>7761</v>
      </c>
      <c r="C11" s="230">
        <v>1419903209686</v>
      </c>
      <c r="D11" s="231" t="s">
        <v>384</v>
      </c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</row>
    <row r="12" spans="1:18" ht="21" customHeight="1">
      <c r="A12" s="270">
        <v>8</v>
      </c>
      <c r="B12" s="229">
        <v>7764</v>
      </c>
      <c r="C12" s="224">
        <v>1419903203017</v>
      </c>
      <c r="D12" s="225" t="s">
        <v>1010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</row>
    <row r="13" spans="1:18" ht="21" customHeight="1">
      <c r="A13" s="270">
        <v>9</v>
      </c>
      <c r="B13" s="232">
        <v>7765</v>
      </c>
      <c r="C13" s="224">
        <v>1419903194069</v>
      </c>
      <c r="D13" s="225" t="s">
        <v>385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</row>
    <row r="14" spans="1:18" ht="21" customHeight="1">
      <c r="A14" s="270">
        <v>10</v>
      </c>
      <c r="B14" s="232">
        <v>7768</v>
      </c>
      <c r="C14" s="224">
        <v>1418800064919</v>
      </c>
      <c r="D14" s="233" t="s">
        <v>386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</row>
    <row r="15" spans="1:18" ht="21" customHeight="1">
      <c r="A15" s="270">
        <v>11</v>
      </c>
      <c r="B15" s="229">
        <v>7770</v>
      </c>
      <c r="C15" s="224">
        <v>1419903176346</v>
      </c>
      <c r="D15" s="225" t="s">
        <v>472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</row>
    <row r="16" spans="1:18" ht="21" customHeight="1">
      <c r="A16" s="270">
        <v>12</v>
      </c>
      <c r="B16" s="229">
        <v>7772</v>
      </c>
      <c r="C16" s="224">
        <v>1419903177130</v>
      </c>
      <c r="D16" s="225" t="s">
        <v>387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</row>
    <row r="17" spans="1:18" ht="21" customHeight="1">
      <c r="A17" s="270">
        <v>13</v>
      </c>
      <c r="B17" s="232">
        <v>7935</v>
      </c>
      <c r="C17" s="224">
        <v>1419903200417</v>
      </c>
      <c r="D17" s="225" t="s">
        <v>388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18" ht="21" customHeight="1">
      <c r="A18" s="270">
        <v>14</v>
      </c>
      <c r="B18" s="229">
        <v>7945</v>
      </c>
      <c r="C18" s="224">
        <v>1419200055073</v>
      </c>
      <c r="D18" s="225" t="s">
        <v>389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1:18" ht="21" customHeight="1">
      <c r="A19" s="270">
        <v>15</v>
      </c>
      <c r="B19" s="226">
        <v>7737</v>
      </c>
      <c r="C19" s="224">
        <v>1419903177547</v>
      </c>
      <c r="D19" s="225" t="s">
        <v>390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1:18" s="23" customFormat="1" ht="21" customHeight="1">
      <c r="A20" s="270">
        <v>16</v>
      </c>
      <c r="B20" s="226">
        <v>7738</v>
      </c>
      <c r="C20" s="224">
        <v>1419903200981</v>
      </c>
      <c r="D20" s="225" t="s">
        <v>391</v>
      </c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</row>
    <row r="21" spans="1:18" ht="21" customHeight="1">
      <c r="A21" s="270">
        <v>17</v>
      </c>
      <c r="B21" s="234">
        <v>7742</v>
      </c>
      <c r="C21" s="224">
        <v>1419903159981</v>
      </c>
      <c r="D21" s="225" t="s">
        <v>392</v>
      </c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</row>
    <row r="22" spans="1:18" ht="21" customHeight="1">
      <c r="A22" s="270">
        <v>18</v>
      </c>
      <c r="B22" s="226">
        <v>7745</v>
      </c>
      <c r="C22" s="224">
        <v>1419903177148</v>
      </c>
      <c r="D22" s="225" t="s">
        <v>393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21" customHeight="1">
      <c r="A23" s="270">
        <v>19</v>
      </c>
      <c r="B23" s="226">
        <v>7747</v>
      </c>
      <c r="C23" s="224">
        <v>1419903177555</v>
      </c>
      <c r="D23" s="225" t="s">
        <v>394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</row>
    <row r="24" spans="1:18" ht="21" customHeight="1">
      <c r="A24" s="270">
        <v>20</v>
      </c>
      <c r="B24" s="229">
        <v>7750</v>
      </c>
      <c r="C24" s="224">
        <v>1339901371401</v>
      </c>
      <c r="D24" s="225" t="s">
        <v>395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</row>
    <row r="25" spans="1:18" ht="21" customHeight="1">
      <c r="A25" s="270">
        <v>21</v>
      </c>
      <c r="B25" s="232">
        <v>7751</v>
      </c>
      <c r="C25" s="224">
        <v>1419903214736</v>
      </c>
      <c r="D25" s="225" t="s">
        <v>396</v>
      </c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</row>
    <row r="26" spans="1:18" ht="21" customHeight="1">
      <c r="A26" s="270">
        <v>22</v>
      </c>
      <c r="B26" s="232">
        <v>7773</v>
      </c>
      <c r="C26" s="224">
        <v>1419903181293</v>
      </c>
      <c r="D26" s="225" t="s">
        <v>397</v>
      </c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</row>
    <row r="27" spans="1:18" ht="21" customHeight="1">
      <c r="A27" s="270">
        <v>23</v>
      </c>
      <c r="B27" s="232">
        <v>7776</v>
      </c>
      <c r="C27" s="224">
        <v>1419903170526</v>
      </c>
      <c r="D27" s="225" t="s">
        <v>398</v>
      </c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spans="1:18" ht="21" customHeight="1">
      <c r="A28" s="270">
        <v>24</v>
      </c>
      <c r="B28" s="229">
        <v>7780</v>
      </c>
      <c r="C28" s="224">
        <v>1419903172987</v>
      </c>
      <c r="D28" s="225" t="s">
        <v>399</v>
      </c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</row>
    <row r="29" spans="1:18" ht="21" customHeight="1">
      <c r="A29" s="270">
        <v>25</v>
      </c>
      <c r="B29" s="229">
        <v>7784</v>
      </c>
      <c r="C29" s="224">
        <v>1419903208698</v>
      </c>
      <c r="D29" s="225" t="s">
        <v>400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</row>
    <row r="30" spans="1:18" ht="21" customHeight="1">
      <c r="A30" s="270">
        <v>26</v>
      </c>
      <c r="B30" s="229">
        <v>7788</v>
      </c>
      <c r="C30" s="224">
        <v>1419903206067</v>
      </c>
      <c r="D30" s="225" t="s">
        <v>401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</row>
    <row r="31" spans="1:18" ht="21" customHeight="1">
      <c r="A31" s="270">
        <v>27</v>
      </c>
      <c r="B31" s="235">
        <v>8102</v>
      </c>
      <c r="C31" s="236">
        <v>1419903213799</v>
      </c>
      <c r="D31" s="225" t="s">
        <v>471</v>
      </c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</row>
    <row r="32" spans="1:18" s="23" customFormat="1" ht="21" customHeight="1">
      <c r="A32" s="270">
        <v>28</v>
      </c>
      <c r="B32" s="278">
        <v>8212</v>
      </c>
      <c r="C32" s="279">
        <v>1419903101788</v>
      </c>
      <c r="D32" s="280" t="s">
        <v>693</v>
      </c>
      <c r="E32" s="66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</row>
    <row r="33" spans="1:18" ht="21" customHeight="1">
      <c r="A33" s="270">
        <v>29</v>
      </c>
      <c r="B33" s="235"/>
      <c r="C33" s="224"/>
      <c r="D33" s="225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</row>
    <row r="34" spans="1:18" ht="21" customHeight="1">
      <c r="A34" s="270">
        <v>30</v>
      </c>
      <c r="B34" s="235"/>
      <c r="C34" s="224"/>
      <c r="D34" s="225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</row>
    <row r="35" spans="1:18" ht="21" customHeight="1">
      <c r="A35" s="270">
        <v>31</v>
      </c>
      <c r="B35" s="235"/>
      <c r="C35" s="240"/>
      <c r="D35" s="238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</row>
    <row r="36" spans="1:18" ht="21" customHeight="1">
      <c r="A36" s="270">
        <v>32</v>
      </c>
      <c r="B36" s="235"/>
      <c r="C36" s="237"/>
      <c r="D36" s="238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</row>
    <row r="37" spans="1:18" ht="21" customHeight="1">
      <c r="A37" s="218"/>
      <c r="B37" s="218"/>
      <c r="C37" s="219" t="s">
        <v>196</v>
      </c>
      <c r="D37" s="241">
        <f>COUNTIF(D5:D36,"เด็กชาย*")</f>
        <v>14</v>
      </c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  <c r="R37" s="218"/>
    </row>
    <row r="38" spans="1:18" ht="21" customHeight="1">
      <c r="A38" s="218"/>
      <c r="B38" s="218"/>
      <c r="C38" s="219" t="s">
        <v>197</v>
      </c>
      <c r="D38" s="241">
        <f>COUNTIF(D5:D36,"เด็กหญิง*")</f>
        <v>14</v>
      </c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</row>
    <row r="39" spans="1:18" ht="21" customHeight="1">
      <c r="A39" s="218"/>
      <c r="B39" s="218"/>
      <c r="C39" s="219" t="s">
        <v>154</v>
      </c>
      <c r="D39" s="220">
        <f>SUM(D37:D38)</f>
        <v>28</v>
      </c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</row>
  </sheetData>
  <mergeCells count="3">
    <mergeCell ref="A1:R1"/>
    <mergeCell ref="A3:R3"/>
    <mergeCell ref="A2:R2"/>
  </mergeCells>
  <pageMargins left="0.23622047244094491" right="0" top="0.39370078740157483" bottom="0" header="0.31496062992125984" footer="0.31496062992125984"/>
  <pageSetup paperSize="9" scale="99" orientation="portrait" horizontalDpi="4294967293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  <pageSetUpPr fitToPage="1"/>
  </sheetPr>
  <dimension ref="A1:R36"/>
  <sheetViews>
    <sheetView topLeftCell="A31" workbookViewId="0">
      <selection activeCell="L30" sqref="L30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6.6640625" style="287" customWidth="1"/>
    <col min="4" max="4" width="27.109375" style="218" customWidth="1"/>
    <col min="5" max="5" width="4.33203125" style="218" customWidth="1"/>
    <col min="6" max="18" width="3.33203125" style="218" customWidth="1"/>
    <col min="19" max="16384" width="9.109375" style="218"/>
  </cols>
  <sheetData>
    <row r="1" spans="1:18" ht="20.25" customHeight="1">
      <c r="A1" s="704" t="s">
        <v>12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</row>
    <row r="2" spans="1:18" ht="20.25" customHeight="1">
      <c r="A2" s="704" t="s">
        <v>723</v>
      </c>
      <c r="B2" s="704"/>
      <c r="C2" s="704"/>
      <c r="D2" s="704"/>
      <c r="E2" s="704"/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</row>
    <row r="3" spans="1:18" ht="20.25" customHeight="1">
      <c r="A3" s="693" t="s">
        <v>2</v>
      </c>
      <c r="B3" s="693"/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  <c r="P3" s="693"/>
      <c r="Q3" s="693"/>
      <c r="R3" s="693"/>
    </row>
    <row r="4" spans="1:18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</row>
    <row r="5" spans="1:18" ht="21" customHeight="1">
      <c r="A5" s="272">
        <v>1</v>
      </c>
      <c r="B5" s="226">
        <v>7725</v>
      </c>
      <c r="C5" s="236">
        <v>1419903163147</v>
      </c>
      <c r="D5" s="239" t="s">
        <v>402</v>
      </c>
      <c r="E5" s="248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</row>
    <row r="6" spans="1:18" ht="21" customHeight="1">
      <c r="A6" s="272">
        <v>2</v>
      </c>
      <c r="B6" s="234">
        <v>7728</v>
      </c>
      <c r="C6" s="236">
        <v>1419903178438</v>
      </c>
      <c r="D6" s="239" t="s">
        <v>403</v>
      </c>
      <c r="E6" s="248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spans="1:18" ht="21" customHeight="1">
      <c r="A7" s="272">
        <v>3</v>
      </c>
      <c r="B7" s="226">
        <v>7731</v>
      </c>
      <c r="C7" s="236">
        <v>1103705237681</v>
      </c>
      <c r="D7" s="239" t="s">
        <v>404</v>
      </c>
      <c r="E7" s="248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</row>
    <row r="8" spans="1:18" ht="21" customHeight="1">
      <c r="A8" s="272">
        <v>4</v>
      </c>
      <c r="B8" s="229">
        <v>7759</v>
      </c>
      <c r="C8" s="236">
        <v>1348500199682</v>
      </c>
      <c r="D8" s="239" t="s">
        <v>405</v>
      </c>
      <c r="E8" s="248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</row>
    <row r="9" spans="1:18" ht="21" customHeight="1">
      <c r="A9" s="272">
        <v>5</v>
      </c>
      <c r="B9" s="229">
        <v>7762</v>
      </c>
      <c r="C9" s="236">
        <v>1209501364573</v>
      </c>
      <c r="D9" s="239" t="s">
        <v>406</v>
      </c>
      <c r="E9" s="248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</row>
    <row r="10" spans="1:18" ht="21" customHeight="1">
      <c r="A10" s="272">
        <v>6</v>
      </c>
      <c r="B10" s="229">
        <v>7766</v>
      </c>
      <c r="C10" s="236">
        <v>1419903146994</v>
      </c>
      <c r="D10" s="239" t="s">
        <v>407</v>
      </c>
      <c r="E10" s="248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</row>
    <row r="11" spans="1:18" ht="21" customHeight="1">
      <c r="A11" s="272">
        <v>7</v>
      </c>
      <c r="B11" s="229">
        <v>7769</v>
      </c>
      <c r="C11" s="236">
        <v>1419903210854</v>
      </c>
      <c r="D11" s="239" t="s">
        <v>408</v>
      </c>
      <c r="E11" s="248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</row>
    <row r="12" spans="1:18" ht="21" customHeight="1">
      <c r="A12" s="272">
        <v>8</v>
      </c>
      <c r="B12" s="229">
        <v>7790</v>
      </c>
      <c r="C12" s="236">
        <v>1419903156647</v>
      </c>
      <c r="D12" s="239" t="s">
        <v>409</v>
      </c>
      <c r="E12" s="248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</row>
    <row r="13" spans="1:18" ht="21" customHeight="1">
      <c r="A13" s="272">
        <v>9</v>
      </c>
      <c r="B13" s="232">
        <v>7938</v>
      </c>
      <c r="C13" s="236">
        <v>1419903179451</v>
      </c>
      <c r="D13" s="239" t="s">
        <v>410</v>
      </c>
      <c r="E13" s="248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</row>
    <row r="14" spans="1:18" ht="21" customHeight="1">
      <c r="A14" s="272">
        <v>10</v>
      </c>
      <c r="B14" s="234">
        <v>8065</v>
      </c>
      <c r="C14" s="236">
        <v>1419903193305</v>
      </c>
      <c r="D14" s="239" t="s">
        <v>412</v>
      </c>
      <c r="E14" s="248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</row>
    <row r="15" spans="1:18" ht="21" customHeight="1">
      <c r="A15" s="272">
        <v>11</v>
      </c>
      <c r="B15" s="234">
        <v>7667</v>
      </c>
      <c r="C15" s="236">
        <v>1419903190845</v>
      </c>
      <c r="D15" s="239" t="s">
        <v>413</v>
      </c>
      <c r="E15" s="248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</row>
    <row r="16" spans="1:18" ht="21" customHeight="1">
      <c r="A16" s="272">
        <v>12</v>
      </c>
      <c r="B16" s="226">
        <v>7739</v>
      </c>
      <c r="C16" s="236">
        <v>1419903198358</v>
      </c>
      <c r="D16" s="239" t="s">
        <v>414</v>
      </c>
      <c r="E16" s="248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</row>
    <row r="17" spans="1:18" s="296" customFormat="1" ht="21" customHeight="1">
      <c r="A17" s="272">
        <v>13</v>
      </c>
      <c r="B17" s="226">
        <v>7743</v>
      </c>
      <c r="C17" s="236">
        <v>1419903174921</v>
      </c>
      <c r="D17" s="239" t="s">
        <v>415</v>
      </c>
      <c r="E17" s="295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</row>
    <row r="18" spans="1:18" ht="21" customHeight="1">
      <c r="A18" s="272">
        <v>14</v>
      </c>
      <c r="B18" s="234">
        <v>7748</v>
      </c>
      <c r="C18" s="236">
        <v>1419903171930</v>
      </c>
      <c r="D18" s="239" t="s">
        <v>416</v>
      </c>
      <c r="E18" s="248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</row>
    <row r="19" spans="1:18" ht="21" customHeight="1">
      <c r="A19" s="272">
        <v>15</v>
      </c>
      <c r="B19" s="229">
        <v>7752</v>
      </c>
      <c r="C19" s="236">
        <v>1199901620110</v>
      </c>
      <c r="D19" s="239" t="s">
        <v>417</v>
      </c>
      <c r="E19" s="248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</row>
    <row r="20" spans="1:18" ht="21" customHeight="1">
      <c r="A20" s="272">
        <v>16</v>
      </c>
      <c r="B20" s="229">
        <v>7774</v>
      </c>
      <c r="C20" s="236">
        <v>1399900583031</v>
      </c>
      <c r="D20" s="239" t="s">
        <v>418</v>
      </c>
      <c r="E20" s="66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</row>
    <row r="21" spans="1:18" ht="21" customHeight="1">
      <c r="A21" s="272">
        <v>17</v>
      </c>
      <c r="B21" s="229">
        <v>7778</v>
      </c>
      <c r="C21" s="236">
        <v>1419903135798</v>
      </c>
      <c r="D21" s="239" t="s">
        <v>419</v>
      </c>
      <c r="E21" s="66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</row>
    <row r="22" spans="1:18" ht="21" customHeight="1">
      <c r="A22" s="272">
        <v>18</v>
      </c>
      <c r="B22" s="229">
        <v>7782</v>
      </c>
      <c r="C22" s="236">
        <v>1809902991972</v>
      </c>
      <c r="D22" s="239" t="s">
        <v>420</v>
      </c>
      <c r="E22" s="66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</row>
    <row r="23" spans="1:18" ht="21" customHeight="1">
      <c r="A23" s="272">
        <v>19</v>
      </c>
      <c r="B23" s="229">
        <v>7785</v>
      </c>
      <c r="C23" s="236">
        <v>1419903190535</v>
      </c>
      <c r="D23" s="297" t="s">
        <v>421</v>
      </c>
      <c r="E23" s="248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</row>
    <row r="24" spans="1:18" ht="21" customHeight="1">
      <c r="A24" s="272">
        <v>20</v>
      </c>
      <c r="B24" s="229">
        <v>7789</v>
      </c>
      <c r="C24" s="236">
        <v>1419903156655</v>
      </c>
      <c r="D24" s="239" t="s">
        <v>422</v>
      </c>
      <c r="E24" s="248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</row>
    <row r="25" spans="1:18" ht="21" customHeight="1">
      <c r="A25" s="272">
        <v>21</v>
      </c>
      <c r="B25" s="222">
        <v>7824</v>
      </c>
      <c r="C25" s="291">
        <v>1449600105698</v>
      </c>
      <c r="D25" s="239" t="s">
        <v>464</v>
      </c>
      <c r="E25" s="248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</row>
    <row r="26" spans="1:18" s="283" customFormat="1" ht="21" customHeight="1">
      <c r="A26" s="272">
        <v>22</v>
      </c>
      <c r="B26" s="222">
        <v>8113</v>
      </c>
      <c r="C26" s="240">
        <v>1102200440135</v>
      </c>
      <c r="D26" s="238" t="s">
        <v>477</v>
      </c>
      <c r="E26" s="248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</row>
    <row r="27" spans="1:18" ht="21" customHeight="1">
      <c r="A27" s="272">
        <v>23</v>
      </c>
      <c r="B27" s="262">
        <v>7661</v>
      </c>
      <c r="C27" s="243">
        <v>1419903136654</v>
      </c>
      <c r="D27" s="244" t="s">
        <v>303</v>
      </c>
      <c r="E27" s="66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</row>
    <row r="28" spans="1:18" ht="21" customHeight="1">
      <c r="A28" s="272">
        <v>24</v>
      </c>
      <c r="B28" s="212">
        <v>8253</v>
      </c>
      <c r="C28" s="242">
        <v>1419903182567</v>
      </c>
      <c r="D28" s="238" t="s">
        <v>740</v>
      </c>
      <c r="E28" s="404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</row>
    <row r="29" spans="1:18" ht="21" customHeight="1">
      <c r="A29" s="272">
        <v>25</v>
      </c>
      <c r="B29" s="212">
        <v>8259</v>
      </c>
      <c r="C29" s="275">
        <v>1429900914869</v>
      </c>
      <c r="D29" s="542" t="s">
        <v>943</v>
      </c>
      <c r="E29" s="404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</row>
    <row r="30" spans="1:18" ht="21" customHeight="1">
      <c r="A30" s="272">
        <v>26</v>
      </c>
      <c r="B30" s="292">
        <v>8068</v>
      </c>
      <c r="C30" s="240">
        <v>1419903212750</v>
      </c>
      <c r="D30" s="239" t="s">
        <v>467</v>
      </c>
      <c r="E30" s="404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</row>
    <row r="31" spans="1:18" ht="21" customHeight="1">
      <c r="A31" s="272">
        <v>27</v>
      </c>
      <c r="B31" s="152">
        <v>8355</v>
      </c>
      <c r="C31" s="242">
        <v>1409904541986</v>
      </c>
      <c r="D31" s="239" t="s">
        <v>980</v>
      </c>
      <c r="E31" s="66" t="s">
        <v>453</v>
      </c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</row>
    <row r="32" spans="1:18" ht="21" customHeight="1">
      <c r="A32" s="272">
        <v>28</v>
      </c>
      <c r="B32" s="273"/>
      <c r="C32" s="242"/>
      <c r="D32" s="293"/>
      <c r="E32" s="248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</row>
    <row r="33" spans="1:18" ht="21" customHeight="1">
      <c r="A33" s="272">
        <v>29</v>
      </c>
      <c r="B33" s="235"/>
      <c r="C33" s="242"/>
      <c r="D33" s="248"/>
      <c r="E33" s="248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</row>
    <row r="34" spans="1:18" ht="21" customHeight="1">
      <c r="C34" s="219" t="s">
        <v>196</v>
      </c>
      <c r="D34" s="241">
        <f>COUNTIF(D5:D33,"เด็กชาย*")</f>
        <v>14</v>
      </c>
    </row>
    <row r="35" spans="1:18" ht="21" customHeight="1">
      <c r="C35" s="219" t="s">
        <v>197</v>
      </c>
      <c r="D35" s="241">
        <f>COUNTIF(D5:D33,"เด็กหญิง*")</f>
        <v>13</v>
      </c>
    </row>
    <row r="36" spans="1:18" ht="21" customHeight="1">
      <c r="C36" s="219" t="s">
        <v>154</v>
      </c>
      <c r="D36" s="220">
        <f>SUM(D34:D35)</f>
        <v>27</v>
      </c>
    </row>
  </sheetData>
  <mergeCells count="3">
    <mergeCell ref="A1:R1"/>
    <mergeCell ref="A3:R3"/>
    <mergeCell ref="A2:R2"/>
  </mergeCells>
  <pageMargins left="0.23622047244094491" right="0" top="0.39370078740157483" bottom="0" header="0.31496062992125984" footer="0.31496062992125984"/>
  <pageSetup paperSize="9" scale="99" orientation="portrait" horizontalDpi="4294967293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  <pageSetUpPr fitToPage="1"/>
  </sheetPr>
  <dimension ref="A1:R38"/>
  <sheetViews>
    <sheetView topLeftCell="A29" zoomScale="120" zoomScaleNormal="120" workbookViewId="0">
      <selection activeCell="X39" sqref="X39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7.109375" style="287" customWidth="1"/>
    <col min="4" max="4" width="27.109375" style="218" customWidth="1"/>
    <col min="5" max="5" width="4.33203125" style="218" customWidth="1"/>
    <col min="6" max="18" width="3.33203125" style="218" customWidth="1"/>
    <col min="19" max="16384" width="9.109375" style="218"/>
  </cols>
  <sheetData>
    <row r="1" spans="1:18" ht="20.25" customHeight="1">
      <c r="A1" s="704" t="s">
        <v>12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</row>
    <row r="2" spans="1:18" ht="20.25" customHeight="1">
      <c r="A2" s="704" t="s">
        <v>723</v>
      </c>
      <c r="B2" s="704"/>
      <c r="C2" s="704"/>
      <c r="D2" s="704"/>
      <c r="E2" s="704"/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</row>
    <row r="3" spans="1:18" ht="20.25" customHeight="1">
      <c r="A3" s="693" t="s">
        <v>2</v>
      </c>
      <c r="B3" s="693"/>
      <c r="C3" s="693"/>
      <c r="D3" s="693"/>
      <c r="E3" s="693"/>
      <c r="F3" s="693"/>
      <c r="G3" s="693"/>
      <c r="H3" s="693"/>
      <c r="I3" s="693"/>
      <c r="J3" s="693"/>
      <c r="K3" s="693"/>
      <c r="L3" s="693"/>
      <c r="M3" s="693"/>
      <c r="N3" s="693"/>
      <c r="O3" s="693"/>
      <c r="P3" s="693"/>
      <c r="Q3" s="693"/>
      <c r="R3" s="693"/>
    </row>
    <row r="4" spans="1:18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</row>
    <row r="5" spans="1:18" ht="21" customHeight="1">
      <c r="A5" s="272">
        <v>1</v>
      </c>
      <c r="B5" s="226">
        <v>7722</v>
      </c>
      <c r="C5" s="224">
        <v>1419903167070</v>
      </c>
      <c r="D5" s="225" t="s">
        <v>423</v>
      </c>
      <c r="E5" s="248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</row>
    <row r="6" spans="1:18" ht="21" customHeight="1">
      <c r="A6" s="272">
        <v>2</v>
      </c>
      <c r="B6" s="234">
        <v>7726</v>
      </c>
      <c r="C6" s="224">
        <v>1419903182176</v>
      </c>
      <c r="D6" s="225" t="s">
        <v>424</v>
      </c>
      <c r="E6" s="248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spans="1:18" ht="21" customHeight="1">
      <c r="A7" s="272">
        <v>3</v>
      </c>
      <c r="B7" s="226">
        <v>7729</v>
      </c>
      <c r="C7" s="224">
        <v>1419903224821</v>
      </c>
      <c r="D7" s="225" t="s">
        <v>425</v>
      </c>
      <c r="E7" s="248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</row>
    <row r="8" spans="1:18" ht="21" customHeight="1">
      <c r="A8" s="272">
        <v>4</v>
      </c>
      <c r="B8" s="234">
        <v>7732</v>
      </c>
      <c r="C8" s="224">
        <v>1419903193143</v>
      </c>
      <c r="D8" s="225" t="s">
        <v>465</v>
      </c>
      <c r="E8" s="248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</row>
    <row r="9" spans="1:18" ht="21" customHeight="1">
      <c r="A9" s="272">
        <v>5</v>
      </c>
      <c r="B9" s="226">
        <v>7757</v>
      </c>
      <c r="C9" s="224">
        <v>1419903229920</v>
      </c>
      <c r="D9" s="225" t="s">
        <v>426</v>
      </c>
      <c r="E9" s="248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</row>
    <row r="10" spans="1:18" ht="21" customHeight="1">
      <c r="A10" s="272">
        <v>6</v>
      </c>
      <c r="B10" s="229">
        <v>7760</v>
      </c>
      <c r="C10" s="224">
        <v>1419903172162</v>
      </c>
      <c r="D10" s="225" t="s">
        <v>427</v>
      </c>
      <c r="E10" s="248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</row>
    <row r="11" spans="1:18" ht="21" customHeight="1">
      <c r="A11" s="272">
        <v>7</v>
      </c>
      <c r="B11" s="229">
        <v>7763</v>
      </c>
      <c r="C11" s="224">
        <v>1419903182265</v>
      </c>
      <c r="D11" s="225" t="s">
        <v>428</v>
      </c>
      <c r="E11" s="248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</row>
    <row r="12" spans="1:18" ht="21" customHeight="1">
      <c r="A12" s="272">
        <v>8</v>
      </c>
      <c r="B12" s="229">
        <v>7767</v>
      </c>
      <c r="C12" s="224">
        <v>1104301648485</v>
      </c>
      <c r="D12" s="225" t="s">
        <v>429</v>
      </c>
      <c r="E12" s="248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</row>
    <row r="13" spans="1:18" ht="21" customHeight="1">
      <c r="A13" s="272">
        <v>9</v>
      </c>
      <c r="B13" s="229">
        <v>7771</v>
      </c>
      <c r="C13" s="224">
        <v>1419903207675</v>
      </c>
      <c r="D13" s="225" t="s">
        <v>430</v>
      </c>
      <c r="E13" s="248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</row>
    <row r="14" spans="1:18" ht="21" customHeight="1">
      <c r="A14" s="272">
        <v>10</v>
      </c>
      <c r="B14" s="229">
        <v>7860</v>
      </c>
      <c r="C14" s="224">
        <v>1419903192929</v>
      </c>
      <c r="D14" s="225" t="s">
        <v>431</v>
      </c>
      <c r="E14" s="248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</row>
    <row r="15" spans="1:18" ht="21" customHeight="1">
      <c r="A15" s="272">
        <v>11</v>
      </c>
      <c r="B15" s="234">
        <v>8069</v>
      </c>
      <c r="C15" s="227">
        <v>1419903194468</v>
      </c>
      <c r="D15" s="225" t="s">
        <v>433</v>
      </c>
      <c r="E15" s="248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</row>
    <row r="16" spans="1:18" ht="21" customHeight="1">
      <c r="A16" s="272">
        <v>12</v>
      </c>
      <c r="B16" s="234">
        <v>8070</v>
      </c>
      <c r="C16" s="224">
        <v>1419903047007</v>
      </c>
      <c r="D16" s="225" t="s">
        <v>434</v>
      </c>
      <c r="E16" s="248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</row>
    <row r="17" spans="1:18" s="296" customFormat="1" ht="21" customHeight="1">
      <c r="A17" s="272">
        <v>13</v>
      </c>
      <c r="B17" s="234">
        <v>8071</v>
      </c>
      <c r="C17" s="224">
        <v>1419903188751</v>
      </c>
      <c r="D17" s="225" t="s">
        <v>435</v>
      </c>
      <c r="E17" s="295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</row>
    <row r="18" spans="1:18" ht="21" customHeight="1">
      <c r="A18" s="272">
        <v>14</v>
      </c>
      <c r="B18" s="234">
        <v>7736</v>
      </c>
      <c r="C18" s="224">
        <v>1419903198803</v>
      </c>
      <c r="D18" s="225" t="s">
        <v>436</v>
      </c>
      <c r="E18" s="248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</row>
    <row r="19" spans="1:18" ht="21" customHeight="1">
      <c r="A19" s="272">
        <v>15</v>
      </c>
      <c r="B19" s="226">
        <v>7740</v>
      </c>
      <c r="C19" s="224">
        <v>1419903199010</v>
      </c>
      <c r="D19" s="225" t="s">
        <v>437</v>
      </c>
      <c r="E19" s="248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</row>
    <row r="20" spans="1:18" ht="21" customHeight="1">
      <c r="A20" s="272">
        <v>16</v>
      </c>
      <c r="B20" s="226">
        <v>7744</v>
      </c>
      <c r="C20" s="224">
        <v>1419903169790</v>
      </c>
      <c r="D20" s="225" t="s">
        <v>438</v>
      </c>
      <c r="E20" s="66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</row>
    <row r="21" spans="1:18" ht="21" customHeight="1">
      <c r="A21" s="272">
        <v>17</v>
      </c>
      <c r="B21" s="229">
        <v>7749</v>
      </c>
      <c r="C21" s="224">
        <v>1419903172600</v>
      </c>
      <c r="D21" s="233" t="s">
        <v>439</v>
      </c>
      <c r="E21" s="66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</row>
    <row r="22" spans="1:18" ht="21" customHeight="1">
      <c r="A22" s="272">
        <v>18</v>
      </c>
      <c r="B22" s="229">
        <v>7755</v>
      </c>
      <c r="C22" s="224">
        <v>1189900674461</v>
      </c>
      <c r="D22" s="225" t="s">
        <v>440</v>
      </c>
      <c r="E22" s="66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</row>
    <row r="23" spans="1:18" ht="21" customHeight="1">
      <c r="A23" s="272">
        <v>19</v>
      </c>
      <c r="B23" s="229">
        <v>7775</v>
      </c>
      <c r="C23" s="224">
        <v>1419903211354</v>
      </c>
      <c r="D23" s="225" t="s">
        <v>441</v>
      </c>
      <c r="E23" s="248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</row>
    <row r="24" spans="1:18" ht="21" customHeight="1">
      <c r="A24" s="272">
        <v>20</v>
      </c>
      <c r="B24" s="229">
        <v>7779</v>
      </c>
      <c r="C24" s="224">
        <v>1419903199117</v>
      </c>
      <c r="D24" s="225" t="s">
        <v>458</v>
      </c>
      <c r="E24" s="248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</row>
    <row r="25" spans="1:18" ht="21" customHeight="1">
      <c r="A25" s="272">
        <v>21</v>
      </c>
      <c r="B25" s="229">
        <v>7783</v>
      </c>
      <c r="C25" s="224">
        <v>1419903200085</v>
      </c>
      <c r="D25" s="225" t="s">
        <v>442</v>
      </c>
      <c r="E25" s="248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</row>
    <row r="26" spans="1:18" ht="21" customHeight="1">
      <c r="A26" s="272">
        <v>22</v>
      </c>
      <c r="B26" s="229">
        <v>7786</v>
      </c>
      <c r="C26" s="224">
        <v>1419903196452</v>
      </c>
      <c r="D26" s="225" t="s">
        <v>443</v>
      </c>
      <c r="E26" s="248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</row>
    <row r="27" spans="1:18" s="283" customFormat="1" ht="21" customHeight="1">
      <c r="A27" s="272">
        <v>23</v>
      </c>
      <c r="B27" s="226">
        <v>8072</v>
      </c>
      <c r="C27" s="298">
        <v>1419903131725</v>
      </c>
      <c r="D27" s="299" t="s">
        <v>444</v>
      </c>
      <c r="E27" s="248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spans="1:18" ht="21" customHeight="1">
      <c r="A28" s="272">
        <v>24</v>
      </c>
      <c r="B28" s="222">
        <v>8189</v>
      </c>
      <c r="C28" s="242">
        <v>1418600227946</v>
      </c>
      <c r="D28" s="238" t="s">
        <v>657</v>
      </c>
      <c r="E28" s="248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</row>
    <row r="29" spans="1:18" ht="21" customHeight="1">
      <c r="A29" s="272">
        <v>25</v>
      </c>
      <c r="B29" s="212">
        <v>8239</v>
      </c>
      <c r="C29" s="275">
        <v>1418600222847</v>
      </c>
      <c r="D29" s="300" t="s">
        <v>712</v>
      </c>
      <c r="E29" s="248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</row>
    <row r="30" spans="1:18" ht="21" customHeight="1">
      <c r="A30" s="272">
        <v>26</v>
      </c>
      <c r="B30" s="549">
        <v>8354</v>
      </c>
      <c r="C30" s="513">
        <v>1419903266795</v>
      </c>
      <c r="D30" s="61" t="s">
        <v>964</v>
      </c>
      <c r="E30" s="66" t="s">
        <v>453</v>
      </c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</row>
    <row r="31" spans="1:18" ht="21" customHeight="1">
      <c r="A31" s="272">
        <v>27</v>
      </c>
      <c r="B31" s="550">
        <v>8357</v>
      </c>
      <c r="C31" s="634">
        <v>1239900618218</v>
      </c>
      <c r="D31" s="635" t="s">
        <v>1006</v>
      </c>
      <c r="E31" s="248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</row>
    <row r="32" spans="1:18" ht="21" customHeight="1">
      <c r="A32" s="272">
        <v>28</v>
      </c>
      <c r="B32" s="264"/>
      <c r="C32" s="240"/>
      <c r="D32" s="238"/>
      <c r="E32" s="248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</row>
    <row r="33" spans="1:18" ht="21" customHeight="1">
      <c r="A33" s="272">
        <v>29</v>
      </c>
      <c r="B33" s="222"/>
      <c r="C33" s="242"/>
      <c r="D33" s="293"/>
      <c r="E33" s="248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</row>
    <row r="34" spans="1:18" ht="21" customHeight="1">
      <c r="A34" s="272">
        <v>30</v>
      </c>
      <c r="B34" s="273"/>
      <c r="C34" s="242"/>
      <c r="D34" s="293"/>
      <c r="E34" s="248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</row>
    <row r="35" spans="1:18" ht="21" customHeight="1">
      <c r="A35" s="272">
        <v>31</v>
      </c>
      <c r="B35" s="235"/>
      <c r="C35" s="242"/>
      <c r="D35" s="248"/>
      <c r="E35" s="248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</row>
    <row r="36" spans="1:18" ht="21" customHeight="1">
      <c r="C36" s="219" t="s">
        <v>196</v>
      </c>
      <c r="D36" s="241">
        <f>COUNTIF(D5:D35,"เด็กชาย*")</f>
        <v>16</v>
      </c>
    </row>
    <row r="37" spans="1:18" ht="21" customHeight="1">
      <c r="C37" s="219" t="s">
        <v>197</v>
      </c>
      <c r="D37" s="241">
        <f>COUNTIF(D5:D35,"เด็กหญิง*")</f>
        <v>11</v>
      </c>
    </row>
    <row r="38" spans="1:18" ht="21" customHeight="1">
      <c r="C38" s="219" t="s">
        <v>154</v>
      </c>
      <c r="D38" s="220">
        <f>SUM(D36:D37)</f>
        <v>27</v>
      </c>
    </row>
  </sheetData>
  <mergeCells count="3">
    <mergeCell ref="A1:R1"/>
    <mergeCell ref="A2:R2"/>
    <mergeCell ref="A3:R3"/>
  </mergeCells>
  <pageMargins left="0.23622047244094491" right="0" top="0.39370078740157483" bottom="0" header="0.31496062992125984" footer="0.31496062992125984"/>
  <pageSetup paperSize="9" scale="98" orientation="portrait" horizontalDpi="4294967293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1:Q39"/>
  <sheetViews>
    <sheetView topLeftCell="A29" zoomScale="130" zoomScaleNormal="130" workbookViewId="0">
      <selection activeCell="D20" sqref="D20"/>
    </sheetView>
  </sheetViews>
  <sheetFormatPr defaultColWidth="9.109375" defaultRowHeight="20.25" customHeight="1"/>
  <cols>
    <col min="1" max="1" width="4.33203125" style="218" customWidth="1"/>
    <col min="2" max="2" width="9.33203125" style="218" customWidth="1"/>
    <col min="3" max="3" width="17.109375" style="218" customWidth="1"/>
    <col min="4" max="4" width="27.109375" style="218" customWidth="1"/>
    <col min="5" max="17" width="3.33203125" style="218" customWidth="1"/>
    <col min="18" max="16384" width="9.109375" style="218"/>
  </cols>
  <sheetData>
    <row r="1" spans="1:17" ht="21" customHeight="1">
      <c r="A1" s="701" t="s">
        <v>10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</row>
    <row r="2" spans="1:17" ht="21.6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</row>
    <row r="3" spans="1:17" ht="21.6" customHeight="1">
      <c r="A3" s="705" t="s">
        <v>2</v>
      </c>
      <c r="B3" s="705"/>
      <c r="C3" s="705"/>
      <c r="D3" s="705"/>
      <c r="E3" s="705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5"/>
    </row>
    <row r="4" spans="1:17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</row>
    <row r="5" spans="1:17" ht="21" customHeight="1">
      <c r="A5" s="222">
        <v>1</v>
      </c>
      <c r="B5" s="19">
        <v>7505</v>
      </c>
      <c r="C5" s="463">
        <v>1419902935031</v>
      </c>
      <c r="D5" s="483" t="s">
        <v>233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</row>
    <row r="6" spans="1:17" ht="21" customHeight="1">
      <c r="A6" s="222">
        <v>2</v>
      </c>
      <c r="B6" s="614">
        <v>7631</v>
      </c>
      <c r="C6" s="141">
        <v>1419903138363</v>
      </c>
      <c r="D6" s="61" t="s">
        <v>236</v>
      </c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</row>
    <row r="7" spans="1:17" ht="21" customHeight="1">
      <c r="A7" s="222">
        <v>3</v>
      </c>
      <c r="B7" s="615">
        <v>7636</v>
      </c>
      <c r="C7" s="141">
        <v>1419903123617</v>
      </c>
      <c r="D7" s="61" t="s">
        <v>239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</row>
    <row r="8" spans="1:17" ht="21" customHeight="1">
      <c r="A8" s="222">
        <v>4</v>
      </c>
      <c r="B8" s="614">
        <v>7637</v>
      </c>
      <c r="C8" s="141">
        <v>1419903060852</v>
      </c>
      <c r="D8" s="61" t="s">
        <v>240</v>
      </c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</row>
    <row r="9" spans="1:17" ht="21" customHeight="1">
      <c r="A9" s="222">
        <v>5</v>
      </c>
      <c r="B9" s="615">
        <v>7640</v>
      </c>
      <c r="C9" s="141">
        <v>1419903105066</v>
      </c>
      <c r="D9" s="61" t="s">
        <v>242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</row>
    <row r="10" spans="1:17" ht="21" customHeight="1">
      <c r="A10" s="222">
        <v>6</v>
      </c>
      <c r="B10" s="19">
        <v>7679</v>
      </c>
      <c r="C10" s="463">
        <v>1419903085707</v>
      </c>
      <c r="D10" s="616" t="s">
        <v>252</v>
      </c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</row>
    <row r="11" spans="1:17" ht="21" customHeight="1">
      <c r="A11" s="222">
        <v>7</v>
      </c>
      <c r="B11" s="617">
        <v>7537</v>
      </c>
      <c r="C11" s="559">
        <v>1419903054062</v>
      </c>
      <c r="D11" s="547" t="s">
        <v>256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</row>
    <row r="12" spans="1:17" ht="21" customHeight="1">
      <c r="A12" s="222">
        <v>8</v>
      </c>
      <c r="B12" s="617">
        <v>7544</v>
      </c>
      <c r="C12" s="559">
        <v>1419903059579</v>
      </c>
      <c r="D12" s="547" t="s">
        <v>259</v>
      </c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</row>
    <row r="13" spans="1:17" ht="21" customHeight="1">
      <c r="A13" s="222">
        <v>9</v>
      </c>
      <c r="B13" s="615">
        <v>7650</v>
      </c>
      <c r="C13" s="141">
        <v>1419903137375</v>
      </c>
      <c r="D13" s="61" t="s">
        <v>261</v>
      </c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</row>
    <row r="14" spans="1:17" ht="21" customHeight="1">
      <c r="A14" s="222">
        <v>10</v>
      </c>
      <c r="B14" s="615">
        <v>7656</v>
      </c>
      <c r="C14" s="141">
        <v>1419903078140</v>
      </c>
      <c r="D14" s="61" t="s">
        <v>263</v>
      </c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</row>
    <row r="15" spans="1:17" ht="21" customHeight="1">
      <c r="A15" s="222">
        <v>11</v>
      </c>
      <c r="B15" s="615">
        <v>7660</v>
      </c>
      <c r="C15" s="141">
        <v>1419903075256</v>
      </c>
      <c r="D15" s="61" t="s">
        <v>265</v>
      </c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</row>
    <row r="16" spans="1:17" ht="21" customHeight="1">
      <c r="A16" s="222">
        <v>12</v>
      </c>
      <c r="B16" s="618">
        <v>7686</v>
      </c>
      <c r="C16" s="463">
        <v>1419903128961</v>
      </c>
      <c r="D16" s="597" t="s">
        <v>273</v>
      </c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</row>
    <row r="17" spans="1:17" ht="21" customHeight="1">
      <c r="A17" s="222">
        <v>13</v>
      </c>
      <c r="B17" s="3">
        <v>7178</v>
      </c>
      <c r="C17" s="195">
        <v>1419902895861</v>
      </c>
      <c r="D17" s="61" t="s">
        <v>686</v>
      </c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</row>
    <row r="18" spans="1:17" ht="21" customHeight="1">
      <c r="A18" s="222">
        <v>14</v>
      </c>
      <c r="B18" s="19">
        <v>7524</v>
      </c>
      <c r="C18" s="463">
        <v>1419903070491</v>
      </c>
      <c r="D18" s="483" t="s">
        <v>301</v>
      </c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</row>
    <row r="19" spans="1:17" ht="21" customHeight="1">
      <c r="A19" s="222">
        <v>15</v>
      </c>
      <c r="B19" s="614">
        <v>7643</v>
      </c>
      <c r="C19" s="141">
        <v>1419903125458</v>
      </c>
      <c r="D19" s="61" t="s">
        <v>246</v>
      </c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</row>
    <row r="20" spans="1:17" ht="21" customHeight="1">
      <c r="A20" s="222">
        <v>16</v>
      </c>
      <c r="B20" s="615">
        <v>7648</v>
      </c>
      <c r="C20" s="141">
        <v>1419903082562</v>
      </c>
      <c r="D20" s="61" t="s">
        <v>665</v>
      </c>
      <c r="E20" s="66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</row>
    <row r="21" spans="1:17" ht="21" customHeight="1">
      <c r="A21" s="222">
        <v>17</v>
      </c>
      <c r="B21" s="19">
        <v>7682</v>
      </c>
      <c r="C21" s="463">
        <v>1419903100382</v>
      </c>
      <c r="D21" s="483" t="s">
        <v>251</v>
      </c>
      <c r="E21" s="66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</row>
    <row r="22" spans="1:17" ht="21" customHeight="1">
      <c r="A22" s="222">
        <v>18</v>
      </c>
      <c r="B22" s="19">
        <v>7819</v>
      </c>
      <c r="C22" s="463">
        <v>1200601552675</v>
      </c>
      <c r="D22" s="61" t="s">
        <v>300</v>
      </c>
      <c r="E22" s="66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</row>
    <row r="23" spans="1:17" ht="21" customHeight="1">
      <c r="A23" s="222">
        <v>19</v>
      </c>
      <c r="B23" s="19">
        <v>7949</v>
      </c>
      <c r="C23" s="531">
        <v>1419903118460</v>
      </c>
      <c r="D23" s="619" t="s">
        <v>304</v>
      </c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</row>
    <row r="24" spans="1:17" ht="21" customHeight="1">
      <c r="A24" s="222">
        <v>20</v>
      </c>
      <c r="B24" s="3">
        <v>8181</v>
      </c>
      <c r="C24" s="195">
        <v>1398700023740</v>
      </c>
      <c r="D24" s="547" t="s">
        <v>649</v>
      </c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</row>
    <row r="25" spans="1:17" ht="21" customHeight="1">
      <c r="A25" s="222">
        <v>21</v>
      </c>
      <c r="B25" s="615">
        <v>7663</v>
      </c>
      <c r="C25" s="141">
        <v>1419903104329</v>
      </c>
      <c r="D25" s="61" t="s">
        <v>266</v>
      </c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</row>
    <row r="26" spans="1:17" ht="21" customHeight="1">
      <c r="A26" s="222">
        <v>22</v>
      </c>
      <c r="B26" s="615">
        <v>7668</v>
      </c>
      <c r="C26" s="141">
        <v>1419903059871</v>
      </c>
      <c r="D26" s="61" t="s">
        <v>269</v>
      </c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</row>
    <row r="27" spans="1:17" ht="21" customHeight="1">
      <c r="A27" s="222">
        <v>23</v>
      </c>
      <c r="B27" s="620">
        <v>7671</v>
      </c>
      <c r="C27" s="195">
        <v>2419901087107</v>
      </c>
      <c r="D27" s="516" t="s">
        <v>297</v>
      </c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</row>
    <row r="28" spans="1:17" ht="21" customHeight="1">
      <c r="A28" s="222">
        <v>24</v>
      </c>
      <c r="B28" s="3">
        <v>7926</v>
      </c>
      <c r="C28" s="559">
        <v>1100401741955</v>
      </c>
      <c r="D28" s="61" t="s">
        <v>296</v>
      </c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</row>
    <row r="29" spans="1:17" ht="21" customHeight="1">
      <c r="A29" s="222">
        <v>25</v>
      </c>
      <c r="B29" s="19">
        <v>8114</v>
      </c>
      <c r="C29" s="141">
        <v>142900954780</v>
      </c>
      <c r="D29" s="547" t="s">
        <v>480</v>
      </c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</row>
    <row r="30" spans="1:17" ht="21" customHeight="1">
      <c r="A30" s="222">
        <v>26</v>
      </c>
      <c r="B30" s="15">
        <v>8261</v>
      </c>
      <c r="C30" s="557">
        <v>1479901183370</v>
      </c>
      <c r="D30" s="547" t="s">
        <v>949</v>
      </c>
      <c r="E30" s="66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</row>
    <row r="31" spans="1:17" ht="21" customHeight="1">
      <c r="A31" s="222">
        <v>27</v>
      </c>
      <c r="B31" s="316"/>
      <c r="C31" s="275"/>
      <c r="D31" s="302"/>
      <c r="E31" s="222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</row>
    <row r="32" spans="1:17" ht="21" customHeight="1">
      <c r="A32" s="222">
        <v>28</v>
      </c>
      <c r="B32" s="212"/>
      <c r="C32" s="275"/>
      <c r="D32" s="302"/>
      <c r="E32" s="222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</row>
    <row r="33" spans="1:17" ht="21" customHeight="1">
      <c r="A33" s="222">
        <v>29</v>
      </c>
      <c r="B33" s="286"/>
      <c r="C33" s="243"/>
      <c r="D33" s="303"/>
      <c r="E33" s="222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</row>
    <row r="34" spans="1:17" ht="21" customHeight="1">
      <c r="A34" s="222">
        <v>30</v>
      </c>
      <c r="B34" s="286"/>
      <c r="C34" s="275"/>
      <c r="D34" s="30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</row>
    <row r="35" spans="1:17" ht="21" customHeight="1">
      <c r="A35" s="222">
        <v>31</v>
      </c>
      <c r="B35" s="222"/>
      <c r="C35" s="242"/>
      <c r="D35" s="317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</row>
    <row r="36" spans="1:17" ht="21" customHeight="1">
      <c r="A36" s="222">
        <v>32</v>
      </c>
      <c r="B36" s="222"/>
      <c r="C36" s="242"/>
      <c r="D36" s="317"/>
      <c r="E36" s="66"/>
      <c r="F36" s="66"/>
      <c r="G36" s="66"/>
      <c r="H36" s="66"/>
      <c r="I36" s="66"/>
      <c r="J36" s="260"/>
      <c r="K36" s="260"/>
      <c r="L36" s="260"/>
      <c r="M36" s="260"/>
      <c r="N36" s="260"/>
      <c r="O36" s="260"/>
      <c r="P36" s="260"/>
      <c r="Q36" s="260"/>
    </row>
    <row r="37" spans="1:17" ht="21" customHeight="1">
      <c r="C37" s="219" t="s">
        <v>196</v>
      </c>
      <c r="D37" s="241">
        <f>COUNTIF(D5:D36,"เด็กชาย*")</f>
        <v>13</v>
      </c>
    </row>
    <row r="38" spans="1:17" ht="21" customHeight="1">
      <c r="C38" s="219" t="s">
        <v>197</v>
      </c>
      <c r="D38" s="241">
        <f>COUNTIF(D5:D36,"เด็กหญิง*")</f>
        <v>13</v>
      </c>
    </row>
    <row r="39" spans="1:17" ht="21" customHeight="1">
      <c r="C39" s="219" t="s">
        <v>154</v>
      </c>
      <c r="D39" s="220">
        <f>SUM(D37:D38)</f>
        <v>26</v>
      </c>
    </row>
  </sheetData>
  <mergeCells count="3">
    <mergeCell ref="A1:Q1"/>
    <mergeCell ref="A3:Q3"/>
    <mergeCell ref="A2:Q2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Q35"/>
  <sheetViews>
    <sheetView topLeftCell="A27" zoomScale="175" zoomScaleNormal="175" workbookViewId="0">
      <selection activeCell="D32" sqref="D32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7" style="218" customWidth="1"/>
    <col min="4" max="4" width="27.109375" style="218" customWidth="1"/>
    <col min="5" max="5" width="4.5546875" style="218" customWidth="1"/>
    <col min="6" max="17" width="3.33203125" style="218" customWidth="1"/>
    <col min="18" max="16384" width="9.109375" style="218"/>
  </cols>
  <sheetData>
    <row r="1" spans="1:17" ht="20.25" customHeight="1">
      <c r="A1" s="701" t="s">
        <v>9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</row>
    <row r="2" spans="1:17" ht="20.25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</row>
    <row r="3" spans="1:17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</row>
    <row r="4" spans="1:17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</row>
    <row r="5" spans="1:17" ht="21" customHeight="1">
      <c r="A5" s="222">
        <v>1</v>
      </c>
      <c r="B5" s="272">
        <v>7629</v>
      </c>
      <c r="C5" s="242">
        <v>1419903089796</v>
      </c>
      <c r="D5" s="238" t="s">
        <v>234</v>
      </c>
      <c r="E5" s="285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</row>
    <row r="6" spans="1:17" ht="21" customHeight="1">
      <c r="A6" s="222">
        <v>2</v>
      </c>
      <c r="B6" s="272">
        <v>7633</v>
      </c>
      <c r="C6" s="242">
        <v>1419903112437</v>
      </c>
      <c r="D6" s="238" t="s">
        <v>237</v>
      </c>
      <c r="E6" s="285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</row>
    <row r="7" spans="1:17" ht="21" customHeight="1">
      <c r="A7" s="222">
        <v>3</v>
      </c>
      <c r="B7" s="272">
        <v>7641</v>
      </c>
      <c r="C7" s="242">
        <v>1419903083763</v>
      </c>
      <c r="D7" s="238" t="s">
        <v>243</v>
      </c>
      <c r="E7" s="285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21" customHeight="1">
      <c r="A8" s="222">
        <v>4</v>
      </c>
      <c r="B8" s="235">
        <v>7680</v>
      </c>
      <c r="C8" s="237">
        <v>1348600106597</v>
      </c>
      <c r="D8" s="274" t="s">
        <v>253</v>
      </c>
      <c r="E8" s="285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7" ht="21" customHeight="1">
      <c r="A9" s="222">
        <v>5</v>
      </c>
      <c r="B9" s="288">
        <v>7538</v>
      </c>
      <c r="C9" s="240">
        <v>1419903058271</v>
      </c>
      <c r="D9" s="248" t="s">
        <v>257</v>
      </c>
      <c r="E9" s="285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21" customHeight="1">
      <c r="A10" s="222">
        <v>6</v>
      </c>
      <c r="B10" s="262">
        <v>7628</v>
      </c>
      <c r="C10" s="242">
        <v>1419903152439</v>
      </c>
      <c r="D10" s="244" t="s">
        <v>305</v>
      </c>
      <c r="E10" s="285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7" ht="21" customHeight="1">
      <c r="A11" s="222">
        <v>7</v>
      </c>
      <c r="B11" s="262">
        <v>7653</v>
      </c>
      <c r="C11" s="243">
        <v>1419903143651</v>
      </c>
      <c r="D11" s="244" t="s">
        <v>703</v>
      </c>
      <c r="E11" s="285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21" customHeight="1">
      <c r="A12" s="222">
        <v>8</v>
      </c>
      <c r="B12" s="262">
        <v>7657</v>
      </c>
      <c r="C12" s="243">
        <v>1419903113417</v>
      </c>
      <c r="D12" s="244" t="s">
        <v>291</v>
      </c>
      <c r="E12" s="285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</row>
    <row r="13" spans="1:17" ht="21" customHeight="1">
      <c r="A13" s="222">
        <v>9</v>
      </c>
      <c r="B13" s="222">
        <v>7714</v>
      </c>
      <c r="C13" s="263">
        <v>1417100132198</v>
      </c>
      <c r="D13" s="289" t="s">
        <v>275</v>
      </c>
      <c r="E13" s="28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</row>
    <row r="14" spans="1:17" ht="21" customHeight="1">
      <c r="A14" s="222">
        <v>10</v>
      </c>
      <c r="B14" s="222">
        <v>8089</v>
      </c>
      <c r="C14" s="242">
        <v>1419903149381</v>
      </c>
      <c r="D14" s="293" t="s">
        <v>454</v>
      </c>
      <c r="E14" s="285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</row>
    <row r="15" spans="1:17" ht="21" customHeight="1">
      <c r="A15" s="222">
        <v>11</v>
      </c>
      <c r="B15" s="235">
        <v>7525</v>
      </c>
      <c r="C15" s="237">
        <v>1419903081591</v>
      </c>
      <c r="D15" s="271" t="s">
        <v>244</v>
      </c>
      <c r="E15" s="285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spans="1:17" ht="21" customHeight="1">
      <c r="A16" s="222">
        <v>12</v>
      </c>
      <c r="B16" s="272">
        <v>7645</v>
      </c>
      <c r="C16" s="242">
        <v>1419903095656</v>
      </c>
      <c r="D16" s="238" t="s">
        <v>247</v>
      </c>
      <c r="E16" s="285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21" customHeight="1">
      <c r="A17" s="222">
        <v>13</v>
      </c>
      <c r="B17" s="272">
        <v>7649</v>
      </c>
      <c r="C17" s="242">
        <v>1419903154016</v>
      </c>
      <c r="D17" s="238" t="s">
        <v>249</v>
      </c>
      <c r="E17" s="285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</row>
    <row r="18" spans="1:17" ht="21" customHeight="1">
      <c r="A18" s="222">
        <v>14</v>
      </c>
      <c r="B18" s="235">
        <v>7676</v>
      </c>
      <c r="C18" s="237">
        <v>1419903099872</v>
      </c>
      <c r="D18" s="271" t="s">
        <v>299</v>
      </c>
      <c r="E18" s="285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spans="1:17" ht="21" customHeight="1">
      <c r="A19" s="222">
        <v>15</v>
      </c>
      <c r="B19" s="235">
        <v>7856</v>
      </c>
      <c r="C19" s="236">
        <v>1419903110566</v>
      </c>
      <c r="D19" s="239" t="s">
        <v>255</v>
      </c>
      <c r="E19" s="285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1:17" ht="21" customHeight="1">
      <c r="A20" s="222">
        <v>16</v>
      </c>
      <c r="B20" s="212">
        <v>8207</v>
      </c>
      <c r="C20" s="243">
        <v>1529902646810</v>
      </c>
      <c r="D20" s="248" t="s">
        <v>680</v>
      </c>
      <c r="E20" s="285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7" ht="21" customHeight="1">
      <c r="A21" s="222">
        <v>17</v>
      </c>
      <c r="B21" s="273">
        <v>7664</v>
      </c>
      <c r="C21" s="242">
        <v>1419903113727</v>
      </c>
      <c r="D21" s="238" t="s">
        <v>267</v>
      </c>
      <c r="E21" s="285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ht="21" customHeight="1">
      <c r="A22" s="222">
        <v>18</v>
      </c>
      <c r="B22" s="273">
        <v>7669</v>
      </c>
      <c r="C22" s="242">
        <v>1419903074756</v>
      </c>
      <c r="D22" s="238" t="s">
        <v>270</v>
      </c>
      <c r="E22" s="285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</row>
    <row r="23" spans="1:17" ht="21" customHeight="1">
      <c r="A23" s="222">
        <v>19</v>
      </c>
      <c r="B23" s="222">
        <v>7712</v>
      </c>
      <c r="C23" s="291">
        <v>1419902928590</v>
      </c>
      <c r="D23" s="238" t="s">
        <v>274</v>
      </c>
      <c r="E23" s="285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1:17" ht="21" customHeight="1">
      <c r="A24" s="222">
        <v>20</v>
      </c>
      <c r="B24" s="292">
        <v>7927</v>
      </c>
      <c r="C24" s="240">
        <v>1419903130150</v>
      </c>
      <c r="D24" s="238" t="s">
        <v>277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1:17" ht="21" customHeight="1">
      <c r="A25" s="222">
        <v>21</v>
      </c>
      <c r="B25" s="286">
        <v>8216</v>
      </c>
      <c r="C25" s="275">
        <v>1419903038679</v>
      </c>
      <c r="D25" s="76" t="s">
        <v>697</v>
      </c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1:17" s="296" customFormat="1" ht="21" customHeight="1">
      <c r="A26" s="222">
        <v>22</v>
      </c>
      <c r="B26" s="550">
        <v>8352</v>
      </c>
      <c r="C26" s="512">
        <v>1648600130886</v>
      </c>
      <c r="D26" s="61" t="s">
        <v>948</v>
      </c>
      <c r="E26" s="66"/>
      <c r="F26" s="321"/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</row>
    <row r="27" spans="1:17" ht="21" customHeight="1">
      <c r="A27" s="222">
        <v>23</v>
      </c>
      <c r="B27" s="286"/>
      <c r="C27" s="243"/>
      <c r="D27" s="66"/>
      <c r="E27" s="222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ht="21" customHeight="1">
      <c r="A28" s="222">
        <v>24</v>
      </c>
      <c r="B28" s="318"/>
      <c r="C28" s="242"/>
      <c r="D28" s="66"/>
      <c r="E28" s="285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7" ht="21" customHeight="1">
      <c r="A29" s="222">
        <v>25</v>
      </c>
      <c r="B29" s="286"/>
      <c r="C29" s="243"/>
      <c r="D29" s="66"/>
      <c r="E29" s="217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ht="21" customHeight="1">
      <c r="A30" s="222">
        <v>26</v>
      </c>
      <c r="B30" s="318"/>
      <c r="C30" s="242"/>
      <c r="D30" s="66"/>
      <c r="E30" s="285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</row>
    <row r="31" spans="1:17" ht="21" customHeight="1">
      <c r="A31" s="222">
        <v>27</v>
      </c>
      <c r="B31" s="222"/>
      <c r="C31" s="242"/>
      <c r="D31" s="289"/>
      <c r="E31" s="285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  <row r="32" spans="1:17" ht="21" customHeight="1">
      <c r="A32" s="222">
        <v>28</v>
      </c>
      <c r="B32" s="265"/>
      <c r="C32" s="242"/>
      <c r="D32" s="248"/>
      <c r="E32" s="2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</row>
    <row r="33" spans="3:4" ht="21" customHeight="1">
      <c r="C33" s="219" t="s">
        <v>196</v>
      </c>
      <c r="D33" s="241">
        <f>COUNTIF(D5:D32,"เด็กชาย*")</f>
        <v>10</v>
      </c>
    </row>
    <row r="34" spans="3:4" ht="21" customHeight="1">
      <c r="C34" s="219" t="s">
        <v>197</v>
      </c>
      <c r="D34" s="241">
        <f>COUNTIF(D5:D32,"เด็กหญิง*")</f>
        <v>12</v>
      </c>
    </row>
    <row r="35" spans="3:4" ht="21" customHeight="1">
      <c r="C35" s="219" t="s">
        <v>154</v>
      </c>
      <c r="D35" s="220">
        <f>SUM(D33:D34)</f>
        <v>22</v>
      </c>
    </row>
  </sheetData>
  <mergeCells count="3">
    <mergeCell ref="A1:Q1"/>
    <mergeCell ref="A3:Q3"/>
    <mergeCell ref="A2:Q2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1:V39"/>
  <sheetViews>
    <sheetView topLeftCell="A26" zoomScale="120" zoomScaleNormal="120" workbookViewId="0">
      <selection activeCell="J34" sqref="J34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7" style="218" customWidth="1"/>
    <col min="4" max="4" width="24.44140625" style="218" customWidth="1"/>
    <col min="5" max="5" width="4.5546875" style="218" customWidth="1"/>
    <col min="6" max="18" width="3.33203125" style="218" customWidth="1"/>
    <col min="19" max="16384" width="9.109375" style="218"/>
  </cols>
  <sheetData>
    <row r="1" spans="1:22" ht="20.25" customHeight="1">
      <c r="A1" s="701" t="s">
        <v>231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</row>
    <row r="2" spans="1:22" ht="20.25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</row>
    <row r="3" spans="1:22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</row>
    <row r="4" spans="1:22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</row>
    <row r="5" spans="1:22" ht="21" customHeight="1">
      <c r="A5" s="222">
        <v>1</v>
      </c>
      <c r="B5" s="273">
        <v>7630</v>
      </c>
      <c r="C5" s="242">
        <v>1419903032701</v>
      </c>
      <c r="D5" s="238" t="s">
        <v>235</v>
      </c>
      <c r="E5" s="285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</row>
    <row r="6" spans="1:22" ht="21" customHeight="1">
      <c r="A6" s="222">
        <v>2</v>
      </c>
      <c r="B6" s="272">
        <v>7635</v>
      </c>
      <c r="C6" s="242">
        <v>1419903101133</v>
      </c>
      <c r="D6" s="238" t="s">
        <v>238</v>
      </c>
      <c r="E6" s="285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</row>
    <row r="7" spans="1:22" ht="21" customHeight="1">
      <c r="A7" s="222">
        <v>3</v>
      </c>
      <c r="B7" s="273">
        <v>7638</v>
      </c>
      <c r="C7" s="242">
        <v>1419903131253</v>
      </c>
      <c r="D7" s="238" t="s">
        <v>241</v>
      </c>
      <c r="E7" s="285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22" ht="21" customHeight="1">
      <c r="A8" s="222">
        <v>4</v>
      </c>
      <c r="B8" s="235">
        <v>7829</v>
      </c>
      <c r="C8" s="237">
        <v>1460200149037</v>
      </c>
      <c r="D8" s="271" t="s">
        <v>254</v>
      </c>
      <c r="E8" s="285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22" ht="21" customHeight="1">
      <c r="A9" s="222">
        <v>5</v>
      </c>
      <c r="B9" s="222">
        <v>8107</v>
      </c>
      <c r="C9" s="237">
        <v>1409904512068</v>
      </c>
      <c r="D9" s="238" t="s">
        <v>474</v>
      </c>
      <c r="E9" s="285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22" ht="21" customHeight="1">
      <c r="A10" s="222">
        <v>6</v>
      </c>
      <c r="B10" s="288">
        <v>7540</v>
      </c>
      <c r="C10" s="240">
        <v>1417100124055</v>
      </c>
      <c r="D10" s="248" t="s">
        <v>258</v>
      </c>
      <c r="E10" s="285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</row>
    <row r="11" spans="1:22" ht="21" customHeight="1">
      <c r="A11" s="222">
        <v>7</v>
      </c>
      <c r="B11" s="273">
        <v>7632</v>
      </c>
      <c r="C11" s="242">
        <v>1419903082805</v>
      </c>
      <c r="D11" s="238" t="s">
        <v>260</v>
      </c>
      <c r="E11" s="285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</row>
    <row r="12" spans="1:22" ht="21" customHeight="1">
      <c r="A12" s="222">
        <v>8</v>
      </c>
      <c r="B12" s="273">
        <v>7659</v>
      </c>
      <c r="C12" s="242">
        <v>1419903067857</v>
      </c>
      <c r="D12" s="238" t="s">
        <v>264</v>
      </c>
      <c r="E12" s="285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</row>
    <row r="13" spans="1:22" ht="21" customHeight="1">
      <c r="A13" s="222">
        <v>9</v>
      </c>
      <c r="B13" s="290">
        <v>7685</v>
      </c>
      <c r="C13" s="242">
        <v>1419903139815</v>
      </c>
      <c r="D13" s="238" t="s">
        <v>272</v>
      </c>
      <c r="E13" s="28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</row>
    <row r="14" spans="1:22" ht="21" customHeight="1">
      <c r="A14" s="222">
        <v>10</v>
      </c>
      <c r="B14" s="273">
        <v>8094</v>
      </c>
      <c r="C14" s="242">
        <v>1419903108928</v>
      </c>
      <c r="D14" s="293" t="s">
        <v>468</v>
      </c>
      <c r="E14" s="285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</row>
    <row r="15" spans="1:22" ht="21" customHeight="1">
      <c r="A15" s="222">
        <v>11</v>
      </c>
      <c r="B15" s="273">
        <v>7642</v>
      </c>
      <c r="C15" s="242">
        <v>1309904331435</v>
      </c>
      <c r="D15" s="238" t="s">
        <v>245</v>
      </c>
      <c r="E15" s="285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T15" s="324"/>
      <c r="U15" s="325"/>
      <c r="V15" s="326"/>
    </row>
    <row r="16" spans="1:22" ht="21" customHeight="1">
      <c r="A16" s="222">
        <v>12</v>
      </c>
      <c r="B16" s="273">
        <v>7646</v>
      </c>
      <c r="C16" s="242">
        <v>1419903154121</v>
      </c>
      <c r="D16" s="238" t="s">
        <v>248</v>
      </c>
      <c r="E16" s="260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</row>
    <row r="17" spans="1:18" ht="21" customHeight="1">
      <c r="A17" s="222">
        <v>13</v>
      </c>
      <c r="B17" s="273">
        <v>7675</v>
      </c>
      <c r="C17" s="237">
        <v>1419903126225</v>
      </c>
      <c r="D17" s="271" t="s">
        <v>250</v>
      </c>
      <c r="E17" s="285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18" ht="21" customHeight="1">
      <c r="A18" s="222">
        <v>14</v>
      </c>
      <c r="B18" s="235">
        <v>7684</v>
      </c>
      <c r="C18" s="236">
        <v>1419903095516</v>
      </c>
      <c r="D18" s="239" t="s">
        <v>449</v>
      </c>
      <c r="E18" s="285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1:18" ht="21" customHeight="1">
      <c r="A19" s="222">
        <v>15</v>
      </c>
      <c r="B19" s="235">
        <v>7921</v>
      </c>
      <c r="C19" s="224">
        <v>1419903126152</v>
      </c>
      <c r="D19" s="225" t="s">
        <v>276</v>
      </c>
      <c r="E19" s="238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1:18" ht="21" customHeight="1">
      <c r="A20" s="222">
        <v>16</v>
      </c>
      <c r="B20" s="235">
        <v>7956</v>
      </c>
      <c r="C20" s="240">
        <v>1104100106740</v>
      </c>
      <c r="D20" s="238" t="s">
        <v>306</v>
      </c>
      <c r="E20" s="238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1:18" ht="21" customHeight="1">
      <c r="A21" s="222">
        <v>17</v>
      </c>
      <c r="B21" s="235">
        <v>7981</v>
      </c>
      <c r="C21" s="237">
        <v>1102004670956</v>
      </c>
      <c r="D21" s="238" t="s">
        <v>310</v>
      </c>
      <c r="E21" s="285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1:18" ht="21" customHeight="1">
      <c r="A22" s="222">
        <v>18</v>
      </c>
      <c r="B22" s="212">
        <v>8213</v>
      </c>
      <c r="C22" s="275">
        <v>1419903114910</v>
      </c>
      <c r="D22" s="76" t="s">
        <v>694</v>
      </c>
      <c r="E22" s="285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21" customHeight="1">
      <c r="A23" s="222">
        <v>19</v>
      </c>
      <c r="B23" s="273">
        <v>7666</v>
      </c>
      <c r="C23" s="242">
        <v>1419903067202</v>
      </c>
      <c r="D23" s="238" t="s">
        <v>268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</row>
    <row r="24" spans="1:18" ht="21" customHeight="1">
      <c r="A24" s="222">
        <v>20</v>
      </c>
      <c r="B24" s="273">
        <v>7670</v>
      </c>
      <c r="C24" s="242">
        <v>1419903081035</v>
      </c>
      <c r="D24" s="238" t="s">
        <v>271</v>
      </c>
      <c r="E24" s="285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</row>
    <row r="25" spans="1:18" ht="21" customHeight="1">
      <c r="A25" s="222">
        <v>21</v>
      </c>
      <c r="B25" s="292">
        <v>7925</v>
      </c>
      <c r="C25" s="240">
        <v>1309904356624</v>
      </c>
      <c r="D25" s="238" t="s">
        <v>295</v>
      </c>
      <c r="E25" s="285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</row>
    <row r="26" spans="1:18" ht="21" customHeight="1">
      <c r="A26" s="222">
        <v>22</v>
      </c>
      <c r="B26" s="264">
        <v>7978</v>
      </c>
      <c r="C26" s="240">
        <v>1570501371498</v>
      </c>
      <c r="D26" s="238" t="s">
        <v>309</v>
      </c>
      <c r="E26" s="285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</row>
    <row r="27" spans="1:18" ht="21" customHeight="1">
      <c r="A27" s="222">
        <v>23</v>
      </c>
      <c r="B27" s="261">
        <v>7681</v>
      </c>
      <c r="C27" s="237">
        <v>1419903092835</v>
      </c>
      <c r="D27" s="248" t="s">
        <v>314</v>
      </c>
      <c r="E27" s="285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spans="1:18" ht="21" customHeight="1">
      <c r="A28" s="222">
        <v>24</v>
      </c>
      <c r="B28" s="286">
        <v>8254</v>
      </c>
      <c r="C28" s="247">
        <v>1419903109134</v>
      </c>
      <c r="D28" s="238" t="s">
        <v>742</v>
      </c>
      <c r="E28" s="450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</row>
    <row r="29" spans="1:18" ht="21" customHeight="1">
      <c r="A29" s="222">
        <v>25</v>
      </c>
      <c r="B29" s="273"/>
      <c r="C29" s="306"/>
      <c r="D29" s="248"/>
      <c r="E29" s="285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</row>
    <row r="30" spans="1:18" ht="21" customHeight="1">
      <c r="A30" s="222">
        <v>26</v>
      </c>
      <c r="B30" s="276"/>
      <c r="C30" s="237"/>
      <c r="D30" s="271"/>
      <c r="E30" s="285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</row>
    <row r="31" spans="1:18" ht="21" customHeight="1">
      <c r="A31" s="222">
        <v>27</v>
      </c>
      <c r="B31" s="222"/>
      <c r="C31" s="237"/>
      <c r="D31" s="289"/>
      <c r="E31" s="217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</row>
    <row r="32" spans="1:18" ht="21" customHeight="1">
      <c r="A32" s="222">
        <v>28</v>
      </c>
      <c r="B32" s="222"/>
      <c r="C32" s="243"/>
      <c r="D32" s="271"/>
      <c r="E32" s="217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</row>
    <row r="33" spans="1:18" ht="21" customHeight="1">
      <c r="A33" s="222">
        <v>29</v>
      </c>
      <c r="B33" s="222"/>
      <c r="C33" s="242"/>
      <c r="D33" s="315"/>
      <c r="E33" s="217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</row>
    <row r="34" spans="1:18" ht="21" customHeight="1">
      <c r="A34" s="235"/>
      <c r="B34" s="265"/>
      <c r="C34" s="242"/>
      <c r="D34" s="285"/>
      <c r="E34" s="211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</row>
    <row r="35" spans="1:18" ht="21" customHeight="1">
      <c r="A35" s="235"/>
      <c r="B35" s="265"/>
      <c r="C35" s="242"/>
      <c r="D35" s="66"/>
      <c r="E35" s="211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</row>
    <row r="36" spans="1:18" ht="21" customHeight="1">
      <c r="A36" s="235"/>
      <c r="B36" s="222"/>
      <c r="C36" s="260"/>
      <c r="D36" s="260"/>
      <c r="E36" s="260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</row>
    <row r="37" spans="1:18" ht="21" customHeight="1">
      <c r="C37" s="219" t="s">
        <v>196</v>
      </c>
      <c r="D37" s="241">
        <f>COUNTIF(D5:D36,"เด็กชาย*")</f>
        <v>10</v>
      </c>
    </row>
    <row r="38" spans="1:18" ht="21" customHeight="1">
      <c r="C38" s="219" t="s">
        <v>197</v>
      </c>
      <c r="D38" s="241">
        <f>COUNTIF(D5:D36,"เด็กหญิง*")</f>
        <v>14</v>
      </c>
    </row>
    <row r="39" spans="1:18" ht="21" customHeight="1">
      <c r="C39" s="219" t="s">
        <v>154</v>
      </c>
      <c r="D39" s="220">
        <f>SUM(D37:D38)</f>
        <v>24</v>
      </c>
    </row>
  </sheetData>
  <mergeCells count="3">
    <mergeCell ref="A1:R1"/>
    <mergeCell ref="A2:R2"/>
    <mergeCell ref="A3:R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  <pageSetUpPr fitToPage="1"/>
  </sheetPr>
  <dimension ref="A1:R37"/>
  <sheetViews>
    <sheetView topLeftCell="A20" zoomScale="140" zoomScaleNormal="140" zoomScaleSheetLayoutView="110" workbookViewId="0">
      <selection activeCell="M29" sqref="M29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7.109375" style="218" customWidth="1"/>
    <col min="4" max="4" width="27.109375" style="218" customWidth="1"/>
    <col min="5" max="18" width="3.33203125" style="218" customWidth="1"/>
    <col min="19" max="19" width="4.6640625" style="218" customWidth="1"/>
    <col min="20" max="16384" width="9.109375" style="218"/>
  </cols>
  <sheetData>
    <row r="1" spans="1:18" ht="20.25" customHeight="1">
      <c r="A1" s="702" t="s">
        <v>7</v>
      </c>
      <c r="B1" s="702"/>
      <c r="C1" s="702"/>
      <c r="D1" s="702"/>
      <c r="E1" s="702"/>
      <c r="F1" s="702"/>
      <c r="G1" s="702"/>
      <c r="H1" s="702"/>
      <c r="I1" s="702"/>
      <c r="J1" s="702"/>
      <c r="K1" s="702"/>
      <c r="L1" s="702"/>
      <c r="M1" s="702"/>
      <c r="N1" s="702"/>
      <c r="O1" s="702"/>
      <c r="P1" s="702"/>
      <c r="Q1" s="702"/>
      <c r="R1" s="702"/>
    </row>
    <row r="2" spans="1:18" ht="20.25" customHeight="1">
      <c r="A2" s="702" t="s">
        <v>723</v>
      </c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  <c r="R2" s="702"/>
    </row>
    <row r="3" spans="1:18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</row>
    <row r="4" spans="1:18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</row>
    <row r="5" spans="1:18" ht="21" customHeight="1">
      <c r="A5" s="261">
        <v>1</v>
      </c>
      <c r="B5" s="262">
        <v>7322</v>
      </c>
      <c r="C5" s="237">
        <v>1419902998458</v>
      </c>
      <c r="D5" s="271" t="s">
        <v>75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</row>
    <row r="6" spans="1:18" ht="21" customHeight="1">
      <c r="A6" s="261">
        <v>2</v>
      </c>
      <c r="B6" s="235">
        <v>7488</v>
      </c>
      <c r="C6" s="237">
        <v>1419902988274</v>
      </c>
      <c r="D6" s="271" t="s">
        <v>77</v>
      </c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spans="1:18" ht="21" customHeight="1">
      <c r="A7" s="261">
        <v>3</v>
      </c>
      <c r="B7" s="235">
        <v>7492</v>
      </c>
      <c r="C7" s="237">
        <v>1419903016420</v>
      </c>
      <c r="D7" s="271" t="s">
        <v>80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</row>
    <row r="8" spans="1:18" ht="21" customHeight="1">
      <c r="A8" s="261">
        <v>4</v>
      </c>
      <c r="B8" s="235">
        <v>7497</v>
      </c>
      <c r="C8" s="237">
        <v>1209702944348</v>
      </c>
      <c r="D8" s="271" t="s">
        <v>82</v>
      </c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</row>
    <row r="9" spans="1:18" ht="21" customHeight="1">
      <c r="A9" s="261">
        <v>5</v>
      </c>
      <c r="B9" s="235">
        <v>7500</v>
      </c>
      <c r="C9" s="237">
        <v>1419903069523</v>
      </c>
      <c r="D9" s="271" t="s">
        <v>85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</row>
    <row r="10" spans="1:18" ht="21" customHeight="1">
      <c r="A10" s="261">
        <v>6</v>
      </c>
      <c r="B10" s="305">
        <v>7529</v>
      </c>
      <c r="C10" s="242">
        <v>1419902990392</v>
      </c>
      <c r="D10" s="271" t="s">
        <v>98</v>
      </c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</row>
    <row r="11" spans="1:18" ht="21" customHeight="1">
      <c r="A11" s="261">
        <v>7</v>
      </c>
      <c r="B11" s="264">
        <v>7532</v>
      </c>
      <c r="C11" s="240">
        <v>1419903012670</v>
      </c>
      <c r="D11" s="248" t="s">
        <v>101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</row>
    <row r="12" spans="1:18" ht="21" customHeight="1">
      <c r="A12" s="261">
        <v>8</v>
      </c>
      <c r="B12" s="264">
        <v>7536</v>
      </c>
      <c r="C12" s="240">
        <v>1419903048321</v>
      </c>
      <c r="D12" s="248" t="s">
        <v>104</v>
      </c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</row>
    <row r="13" spans="1:18" ht="21" customHeight="1">
      <c r="A13" s="261">
        <v>9</v>
      </c>
      <c r="B13" s="272">
        <v>7687</v>
      </c>
      <c r="C13" s="306">
        <v>1419902973527</v>
      </c>
      <c r="D13" s="248" t="s">
        <v>143</v>
      </c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</row>
    <row r="14" spans="1:18" ht="21" customHeight="1">
      <c r="A14" s="261">
        <v>10</v>
      </c>
      <c r="B14" s="273">
        <v>7847</v>
      </c>
      <c r="C14" s="306">
        <v>1418000150284</v>
      </c>
      <c r="D14" s="248" t="s">
        <v>278</v>
      </c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</row>
    <row r="15" spans="1:18" ht="21" customHeight="1">
      <c r="A15" s="261">
        <v>11</v>
      </c>
      <c r="B15" s="235">
        <v>7961</v>
      </c>
      <c r="C15" s="307">
        <v>1419903506332</v>
      </c>
      <c r="D15" s="248" t="s">
        <v>302</v>
      </c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</row>
    <row r="16" spans="1:18" ht="21" customHeight="1">
      <c r="A16" s="261">
        <v>12</v>
      </c>
      <c r="B16" s="222">
        <v>8101</v>
      </c>
      <c r="C16" s="237">
        <v>1419903034908</v>
      </c>
      <c r="D16" s="248" t="s">
        <v>461</v>
      </c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</row>
    <row r="17" spans="1:18" ht="21" customHeight="1">
      <c r="A17" s="261">
        <v>13</v>
      </c>
      <c r="B17" s="265">
        <v>7345</v>
      </c>
      <c r="C17" s="242">
        <v>1419902929251</v>
      </c>
      <c r="D17" s="308" t="s">
        <v>37</v>
      </c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 t="s">
        <v>16</v>
      </c>
      <c r="P17" s="260"/>
      <c r="Q17" s="260"/>
      <c r="R17" s="260"/>
    </row>
    <row r="18" spans="1:18" ht="21" customHeight="1">
      <c r="A18" s="261">
        <v>14</v>
      </c>
      <c r="B18" s="235">
        <v>7510</v>
      </c>
      <c r="C18" s="237">
        <v>1419903002887</v>
      </c>
      <c r="D18" s="271" t="s">
        <v>89</v>
      </c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</row>
    <row r="19" spans="1:18" ht="21" customHeight="1">
      <c r="A19" s="261">
        <v>15</v>
      </c>
      <c r="B19" s="235">
        <v>7513</v>
      </c>
      <c r="C19" s="237">
        <v>1419903020320</v>
      </c>
      <c r="D19" s="309" t="s">
        <v>91</v>
      </c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</row>
    <row r="20" spans="1:18" ht="21" customHeight="1">
      <c r="A20" s="261">
        <v>16</v>
      </c>
      <c r="B20" s="235">
        <v>7516</v>
      </c>
      <c r="C20" s="237">
        <v>1419903038288</v>
      </c>
      <c r="D20" s="271" t="s">
        <v>94</v>
      </c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</row>
    <row r="21" spans="1:18" ht="21" customHeight="1">
      <c r="A21" s="261">
        <v>17</v>
      </c>
      <c r="B21" s="235">
        <v>7522</v>
      </c>
      <c r="C21" s="237">
        <v>1419903059501</v>
      </c>
      <c r="D21" s="271" t="s">
        <v>96</v>
      </c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</row>
    <row r="22" spans="1:18" ht="21" customHeight="1">
      <c r="A22" s="261">
        <v>18</v>
      </c>
      <c r="B22" s="305">
        <v>7546</v>
      </c>
      <c r="C22" s="242">
        <v>1419902983680</v>
      </c>
      <c r="D22" s="248" t="s">
        <v>107</v>
      </c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</row>
    <row r="23" spans="1:18" ht="21" customHeight="1">
      <c r="A23" s="261">
        <v>19</v>
      </c>
      <c r="B23" s="264">
        <v>7550</v>
      </c>
      <c r="C23" s="240">
        <v>1209601879168</v>
      </c>
      <c r="D23" s="310" t="s">
        <v>110</v>
      </c>
      <c r="E23" s="222"/>
      <c r="F23" s="66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</row>
    <row r="24" spans="1:18" ht="21" customHeight="1">
      <c r="A24" s="261">
        <v>20</v>
      </c>
      <c r="B24" s="264">
        <v>7554</v>
      </c>
      <c r="C24" s="240">
        <v>1399900535265</v>
      </c>
      <c r="D24" s="248" t="s">
        <v>112</v>
      </c>
      <c r="E24" s="222"/>
      <c r="F24" s="66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</row>
    <row r="25" spans="1:18" ht="21" customHeight="1">
      <c r="A25" s="261">
        <v>21</v>
      </c>
      <c r="B25" s="264">
        <v>7558</v>
      </c>
      <c r="C25" s="240">
        <v>1419903065226</v>
      </c>
      <c r="D25" s="248" t="s">
        <v>127</v>
      </c>
      <c r="E25" s="222"/>
      <c r="F25" s="66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</row>
    <row r="26" spans="1:18" ht="21" customHeight="1">
      <c r="A26" s="261">
        <v>22</v>
      </c>
      <c r="B26" s="264">
        <v>7562</v>
      </c>
      <c r="C26" s="240">
        <v>1419903069264</v>
      </c>
      <c r="D26" s="248" t="s">
        <v>133</v>
      </c>
      <c r="E26" s="222"/>
      <c r="F26" s="66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</row>
    <row r="27" spans="1:18" ht="21" customHeight="1">
      <c r="A27" s="261">
        <v>23</v>
      </c>
      <c r="B27" s="311">
        <v>7793</v>
      </c>
      <c r="C27" s="240">
        <v>1104700304585</v>
      </c>
      <c r="D27" s="248" t="s">
        <v>221</v>
      </c>
      <c r="E27" s="222"/>
      <c r="F27" s="66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</row>
    <row r="28" spans="1:18" ht="21" customHeight="1">
      <c r="A28" s="261">
        <v>24</v>
      </c>
      <c r="B28" s="313">
        <v>7992</v>
      </c>
      <c r="C28" s="314">
        <v>1419902983213</v>
      </c>
      <c r="D28" s="315" t="s">
        <v>463</v>
      </c>
      <c r="E28" s="222"/>
      <c r="F28" s="66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</row>
    <row r="29" spans="1:18" ht="21" customHeight="1">
      <c r="A29" s="261">
        <v>25</v>
      </c>
      <c r="B29" s="316">
        <v>8214</v>
      </c>
      <c r="C29" s="275">
        <v>1470801489631</v>
      </c>
      <c r="D29" s="302" t="s">
        <v>695</v>
      </c>
      <c r="E29" s="222"/>
      <c r="F29" s="66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</row>
    <row r="30" spans="1:18" ht="21" customHeight="1">
      <c r="A30" s="261">
        <v>26</v>
      </c>
      <c r="B30" s="212">
        <v>8215</v>
      </c>
      <c r="C30" s="275">
        <v>1419903041751</v>
      </c>
      <c r="D30" s="302" t="s">
        <v>696</v>
      </c>
      <c r="E30" s="222"/>
      <c r="F30" s="66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</row>
    <row r="31" spans="1:18" ht="21" customHeight="1">
      <c r="A31" s="261">
        <v>27</v>
      </c>
      <c r="B31" s="286">
        <v>8220</v>
      </c>
      <c r="C31" s="243">
        <v>1419903024732</v>
      </c>
      <c r="D31" s="303" t="s">
        <v>701</v>
      </c>
      <c r="E31" s="222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</row>
    <row r="32" spans="1:18" ht="21" customHeight="1">
      <c r="A32" s="261">
        <v>28</v>
      </c>
      <c r="B32" s="286">
        <v>8240</v>
      </c>
      <c r="C32" s="275">
        <v>1419903073326</v>
      </c>
      <c r="D32" s="300" t="s">
        <v>714</v>
      </c>
      <c r="E32" s="222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</row>
    <row r="33" spans="1:18" ht="21" customHeight="1">
      <c r="A33" s="261">
        <v>29</v>
      </c>
      <c r="B33" s="222"/>
      <c r="C33" s="237"/>
      <c r="D33" s="289"/>
      <c r="E33" s="331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</row>
    <row r="34" spans="1:18" ht="21" customHeight="1">
      <c r="A34" s="261">
        <v>30</v>
      </c>
      <c r="B34" s="265"/>
      <c r="C34" s="332"/>
      <c r="D34" s="333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</row>
    <row r="35" spans="1:18" ht="21" customHeight="1">
      <c r="C35" s="219" t="s">
        <v>196</v>
      </c>
      <c r="D35" s="241">
        <f>COUNTIF(D5:D34,"เด็กชาย*")</f>
        <v>16</v>
      </c>
    </row>
    <row r="36" spans="1:18" ht="21" customHeight="1">
      <c r="C36" s="219" t="s">
        <v>197</v>
      </c>
      <c r="D36" s="241">
        <f>COUNTIF(D5:D34,"เด็กหญิง*")</f>
        <v>12</v>
      </c>
    </row>
    <row r="37" spans="1:18" ht="21" customHeight="1">
      <c r="C37" s="219" t="s">
        <v>154</v>
      </c>
      <c r="D37" s="220">
        <f>SUM(D35:D36)</f>
        <v>28</v>
      </c>
    </row>
  </sheetData>
  <mergeCells count="3">
    <mergeCell ref="A1:R1"/>
    <mergeCell ref="A2:R2"/>
    <mergeCell ref="A3:R3"/>
  </mergeCells>
  <pageMargins left="0.23622047244094491" right="0" top="0.39370078740157483" bottom="0" header="0.31496062992125984" footer="0.31496062992125984"/>
  <pageSetup paperSize="9" scale="99" orientation="portrait" horizontalDpi="4294967293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  <pageSetUpPr fitToPage="1"/>
  </sheetPr>
  <dimension ref="A1:S39"/>
  <sheetViews>
    <sheetView view="pageBreakPreview" zoomScale="60" zoomScaleNormal="130" workbookViewId="0">
      <selection activeCell="D14" sqref="D14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6.109375" style="218" customWidth="1"/>
    <col min="4" max="4" width="27.109375" style="218" customWidth="1"/>
    <col min="5" max="19" width="3.33203125" style="218" customWidth="1"/>
    <col min="20" max="20" width="4.6640625" style="218" customWidth="1"/>
    <col min="21" max="16384" width="9.109375" style="218"/>
  </cols>
  <sheetData>
    <row r="1" spans="1:19" ht="20.25" customHeight="1">
      <c r="A1" s="701" t="s">
        <v>8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701"/>
    </row>
    <row r="2" spans="1:19" ht="20.25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</row>
    <row r="3" spans="1:19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  <c r="S3" s="702"/>
    </row>
    <row r="4" spans="1:19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2"/>
    </row>
    <row r="5" spans="1:19" ht="21" customHeight="1">
      <c r="A5" s="235">
        <v>1</v>
      </c>
      <c r="B5" s="265">
        <v>7354</v>
      </c>
      <c r="C5" s="242">
        <v>1419902998610</v>
      </c>
      <c r="D5" s="271" t="s">
        <v>129</v>
      </c>
      <c r="E5" s="244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 ht="21" customHeight="1">
      <c r="A6" s="235">
        <v>2</v>
      </c>
      <c r="B6" s="235">
        <v>7489</v>
      </c>
      <c r="C6" s="237">
        <v>1419902992590</v>
      </c>
      <c r="D6" s="271" t="s">
        <v>78</v>
      </c>
      <c r="E6" s="244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</row>
    <row r="7" spans="1:19" ht="21" customHeight="1">
      <c r="A7" s="235">
        <v>3</v>
      </c>
      <c r="B7" s="235">
        <v>7498</v>
      </c>
      <c r="C7" s="237">
        <v>1560301574743</v>
      </c>
      <c r="D7" s="271" t="s">
        <v>83</v>
      </c>
      <c r="E7" s="244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</row>
    <row r="8" spans="1:19" ht="21" customHeight="1">
      <c r="A8" s="235">
        <v>4</v>
      </c>
      <c r="B8" s="235">
        <v>7501</v>
      </c>
      <c r="C8" s="237">
        <v>1419903078255</v>
      </c>
      <c r="D8" s="271" t="s">
        <v>86</v>
      </c>
      <c r="E8" s="244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ht="21" customHeight="1">
      <c r="A9" s="235">
        <v>5</v>
      </c>
      <c r="B9" s="305">
        <v>7527</v>
      </c>
      <c r="C9" s="242">
        <v>1419902982225</v>
      </c>
      <c r="D9" s="248" t="s">
        <v>97</v>
      </c>
      <c r="E9" s="244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</row>
    <row r="10" spans="1:19" ht="21" customHeight="1">
      <c r="A10" s="235">
        <v>6</v>
      </c>
      <c r="B10" s="264">
        <v>7530</v>
      </c>
      <c r="C10" s="240">
        <v>1419902990406</v>
      </c>
      <c r="D10" s="248" t="s">
        <v>99</v>
      </c>
      <c r="E10" s="244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</row>
    <row r="11" spans="1:19" ht="21" customHeight="1">
      <c r="A11" s="235">
        <v>7</v>
      </c>
      <c r="B11" s="264">
        <v>7533</v>
      </c>
      <c r="C11" s="240">
        <v>1419903017531</v>
      </c>
      <c r="D11" s="248" t="s">
        <v>102</v>
      </c>
      <c r="E11" s="244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</row>
    <row r="12" spans="1:19" ht="21" customHeight="1">
      <c r="A12" s="235">
        <v>8</v>
      </c>
      <c r="B12" s="264">
        <v>7539</v>
      </c>
      <c r="C12" s="240">
        <v>1419903063908</v>
      </c>
      <c r="D12" s="248" t="s">
        <v>105</v>
      </c>
      <c r="E12" s="244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</row>
    <row r="13" spans="1:19" ht="21" customHeight="1">
      <c r="A13" s="235">
        <v>9</v>
      </c>
      <c r="B13" s="273">
        <v>7709</v>
      </c>
      <c r="C13" s="277" t="s">
        <v>209</v>
      </c>
      <c r="D13" s="248" t="s">
        <v>206</v>
      </c>
      <c r="E13" s="244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</row>
    <row r="14" spans="1:19" ht="21" customHeight="1">
      <c r="A14" s="235">
        <v>10</v>
      </c>
      <c r="B14" s="273">
        <v>7858</v>
      </c>
      <c r="C14" s="240">
        <v>1419903042552</v>
      </c>
      <c r="D14" s="289" t="s">
        <v>289</v>
      </c>
      <c r="E14" s="244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</row>
    <row r="15" spans="1:19" ht="21" customHeight="1">
      <c r="A15" s="235">
        <v>11</v>
      </c>
      <c r="B15" s="261">
        <v>7990</v>
      </c>
      <c r="C15" s="242">
        <v>1419900224218</v>
      </c>
      <c r="D15" s="238" t="s">
        <v>681</v>
      </c>
      <c r="E15" s="244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</row>
    <row r="16" spans="1:19" ht="21" customHeight="1">
      <c r="A16" s="235">
        <v>12</v>
      </c>
      <c r="B16" s="229">
        <v>8104</v>
      </c>
      <c r="C16" s="319" t="s">
        <v>475</v>
      </c>
      <c r="D16" s="66" t="s">
        <v>476</v>
      </c>
      <c r="E16" s="244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</row>
    <row r="17" spans="1:19" ht="21" customHeight="1">
      <c r="A17" s="235">
        <v>13</v>
      </c>
      <c r="B17" s="265">
        <v>7369</v>
      </c>
      <c r="C17" s="242">
        <v>1419902984210</v>
      </c>
      <c r="D17" s="271" t="s">
        <v>131</v>
      </c>
      <c r="E17" s="244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</row>
    <row r="18" spans="1:19" ht="21" customHeight="1">
      <c r="A18" s="235">
        <v>14</v>
      </c>
      <c r="B18" s="235">
        <v>7508</v>
      </c>
      <c r="C18" s="237">
        <v>1419902985666</v>
      </c>
      <c r="D18" s="271" t="s">
        <v>87</v>
      </c>
      <c r="E18" s="244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</row>
    <row r="19" spans="1:19" ht="21" customHeight="1">
      <c r="A19" s="235">
        <v>15</v>
      </c>
      <c r="B19" s="235">
        <v>7514</v>
      </c>
      <c r="C19" s="237">
        <v>1419903025194</v>
      </c>
      <c r="D19" s="271" t="s">
        <v>92</v>
      </c>
      <c r="E19" s="244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</row>
    <row r="20" spans="1:19" ht="21" customHeight="1">
      <c r="A20" s="235">
        <v>16</v>
      </c>
      <c r="B20" s="235">
        <v>7520</v>
      </c>
      <c r="C20" s="237">
        <v>1419902958685</v>
      </c>
      <c r="D20" s="271" t="s">
        <v>128</v>
      </c>
      <c r="E20" s="244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</row>
    <row r="21" spans="1:19" ht="21" customHeight="1">
      <c r="A21" s="235">
        <v>17</v>
      </c>
      <c r="B21" s="235">
        <v>7523</v>
      </c>
      <c r="C21" s="237">
        <v>1419903073342</v>
      </c>
      <c r="D21" s="271" t="s">
        <v>135</v>
      </c>
      <c r="E21" s="244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ht="21" customHeight="1">
      <c r="A22" s="235">
        <v>18</v>
      </c>
      <c r="B22" s="264">
        <v>7548</v>
      </c>
      <c r="C22" s="240">
        <v>1419903002313</v>
      </c>
      <c r="D22" s="248" t="s">
        <v>108</v>
      </c>
      <c r="E22" s="244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</row>
    <row r="23" spans="1:19" ht="21" customHeight="1">
      <c r="A23" s="235">
        <v>19</v>
      </c>
      <c r="B23" s="264">
        <v>7551</v>
      </c>
      <c r="C23" s="240">
        <v>1419903019640</v>
      </c>
      <c r="D23" s="310" t="s">
        <v>111</v>
      </c>
      <c r="E23" s="244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</row>
    <row r="24" spans="1:19" ht="21" customHeight="1">
      <c r="A24" s="235">
        <v>20</v>
      </c>
      <c r="B24" s="264">
        <v>7555</v>
      </c>
      <c r="C24" s="240">
        <v>1210800044581</v>
      </c>
      <c r="D24" s="248" t="s">
        <v>113</v>
      </c>
      <c r="E24" s="244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</row>
    <row r="25" spans="1:19" ht="21" customHeight="1">
      <c r="A25" s="235">
        <v>21</v>
      </c>
      <c r="B25" s="264">
        <v>7560</v>
      </c>
      <c r="C25" s="240">
        <v>1419903078590</v>
      </c>
      <c r="D25" s="248" t="s">
        <v>114</v>
      </c>
      <c r="E25" s="244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</row>
    <row r="26" spans="1:19" ht="21" customHeight="1">
      <c r="A26" s="235">
        <v>22</v>
      </c>
      <c r="B26" s="273">
        <v>7590</v>
      </c>
      <c r="C26" s="320">
        <v>1419903078131</v>
      </c>
      <c r="D26" s="248" t="s">
        <v>136</v>
      </c>
      <c r="E26" s="244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ht="21" customHeight="1">
      <c r="A27" s="235">
        <v>23</v>
      </c>
      <c r="B27" s="222">
        <v>7987</v>
      </c>
      <c r="C27" s="237">
        <v>1409904345923</v>
      </c>
      <c r="D27" s="248" t="s">
        <v>312</v>
      </c>
      <c r="E27" s="244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</row>
    <row r="28" spans="1:19" ht="21" customHeight="1">
      <c r="A28" s="235">
        <v>24</v>
      </c>
      <c r="B28" s="313">
        <v>8066</v>
      </c>
      <c r="C28" s="314">
        <v>1419903077071</v>
      </c>
      <c r="D28" s="315" t="s">
        <v>469</v>
      </c>
      <c r="E28" s="244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</row>
    <row r="29" spans="1:19" ht="21" customHeight="1">
      <c r="A29" s="235">
        <v>25</v>
      </c>
      <c r="B29" s="222">
        <v>8179</v>
      </c>
      <c r="C29" s="243">
        <v>1419903065030</v>
      </c>
      <c r="D29" s="66" t="s">
        <v>666</v>
      </c>
      <c r="E29" s="244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</row>
    <row r="30" spans="1:19" ht="21" customHeight="1">
      <c r="A30" s="235">
        <v>26</v>
      </c>
      <c r="B30" s="286">
        <v>8230</v>
      </c>
      <c r="C30" s="243">
        <v>1389600013859</v>
      </c>
      <c r="D30" s="211" t="s">
        <v>705</v>
      </c>
      <c r="E30" s="244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</row>
    <row r="31" spans="1:19" ht="21" customHeight="1">
      <c r="A31" s="235">
        <v>27</v>
      </c>
      <c r="B31" s="286">
        <v>8248</v>
      </c>
      <c r="C31" s="243">
        <v>1419903035131</v>
      </c>
      <c r="D31" s="66" t="s">
        <v>718</v>
      </c>
      <c r="E31" s="244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</row>
    <row r="32" spans="1:19" ht="21" customHeight="1">
      <c r="A32" s="235">
        <v>28</v>
      </c>
      <c r="B32" s="318">
        <v>8250</v>
      </c>
      <c r="C32" s="242">
        <v>1208300098662</v>
      </c>
      <c r="D32" s="66" t="s">
        <v>721</v>
      </c>
      <c r="E32" s="244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</row>
    <row r="33" spans="1:19" ht="21" customHeight="1">
      <c r="A33" s="235">
        <v>29</v>
      </c>
      <c r="B33" s="549">
        <v>8351</v>
      </c>
      <c r="C33" s="532">
        <v>1419903058246</v>
      </c>
      <c r="D33" s="523" t="s">
        <v>962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</row>
    <row r="34" spans="1:19" ht="21" customHeight="1">
      <c r="A34" s="235">
        <v>30</v>
      </c>
      <c r="B34" s="222"/>
      <c r="C34" s="242"/>
      <c r="D34" s="66"/>
      <c r="E34" s="244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</row>
    <row r="35" spans="1:19" ht="21" customHeight="1">
      <c r="A35" s="235">
        <v>31</v>
      </c>
      <c r="B35" s="222"/>
      <c r="C35" s="242"/>
      <c r="D35" s="289"/>
      <c r="E35" s="244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</row>
    <row r="36" spans="1:19" ht="21" customHeight="1">
      <c r="A36" s="235">
        <v>32</v>
      </c>
      <c r="B36" s="260"/>
      <c r="C36" s="260"/>
      <c r="D36" s="260"/>
      <c r="E36" s="244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</row>
    <row r="37" spans="1:19" ht="21" customHeight="1">
      <c r="C37" s="219" t="s">
        <v>196</v>
      </c>
      <c r="D37" s="241">
        <f>COUNTIF(D5:D36,"เด็กชาย*")</f>
        <v>15</v>
      </c>
    </row>
    <row r="38" spans="1:19" ht="21" customHeight="1">
      <c r="C38" s="219" t="s">
        <v>197</v>
      </c>
      <c r="D38" s="241">
        <f>COUNTIF(D5:D36,"เด็กหญิง*")</f>
        <v>14</v>
      </c>
    </row>
    <row r="39" spans="1:19" ht="21" customHeight="1">
      <c r="C39" s="219" t="s">
        <v>154</v>
      </c>
      <c r="D39" s="220">
        <f>SUM(D37:D38)</f>
        <v>29</v>
      </c>
    </row>
  </sheetData>
  <mergeCells count="3">
    <mergeCell ref="A1:S1"/>
    <mergeCell ref="A2:S2"/>
    <mergeCell ref="A3:S3"/>
  </mergeCells>
  <pageMargins left="0.23622047244094491" right="0" top="0.39370078740157483" bottom="0" header="0.31496062992125984" footer="0.31496062992125984"/>
  <pageSetup paperSize="9" scale="97" orientation="portrait" horizontalDpi="4294967293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R38"/>
  <sheetViews>
    <sheetView topLeftCell="A28" zoomScale="170" zoomScaleNormal="170" workbookViewId="0">
      <selection activeCell="D38" sqref="D38"/>
    </sheetView>
  </sheetViews>
  <sheetFormatPr defaultColWidth="9.109375" defaultRowHeight="20.25" customHeight="1"/>
  <cols>
    <col min="1" max="1" width="3.109375" style="2" customWidth="1"/>
    <col min="2" max="2" width="9.33203125" style="2" customWidth="1"/>
    <col min="3" max="3" width="16.109375" style="2" customWidth="1"/>
    <col min="4" max="4" width="27.109375" style="206" customWidth="1"/>
    <col min="5" max="18" width="3.33203125" style="2" customWidth="1"/>
    <col min="19" max="16384" width="9.109375" style="2"/>
  </cols>
  <sheetData>
    <row r="1" spans="1:18" ht="20.25" customHeight="1">
      <c r="A1" s="701" t="s">
        <v>446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</row>
    <row r="2" spans="1:18" ht="20.25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</row>
    <row r="3" spans="1:18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  <c r="R3" s="702"/>
    </row>
    <row r="4" spans="1:18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</row>
    <row r="5" spans="1:18" ht="21" customHeight="1">
      <c r="A5" s="235">
        <v>1</v>
      </c>
      <c r="B5" s="235">
        <v>7486</v>
      </c>
      <c r="C5" s="237">
        <v>1419902974991</v>
      </c>
      <c r="D5" s="271" t="s">
        <v>76</v>
      </c>
      <c r="E5" s="244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21" customHeight="1">
      <c r="A6" s="235">
        <v>2</v>
      </c>
      <c r="B6" s="235">
        <v>7490</v>
      </c>
      <c r="C6" s="237">
        <v>1419903001368</v>
      </c>
      <c r="D6" s="271" t="s">
        <v>79</v>
      </c>
      <c r="E6" s="244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spans="1:18" ht="21" customHeight="1">
      <c r="A7" s="235">
        <v>3</v>
      </c>
      <c r="B7" s="235">
        <v>7496</v>
      </c>
      <c r="C7" s="237">
        <v>1419903026972</v>
      </c>
      <c r="D7" s="271" t="s">
        <v>81</v>
      </c>
      <c r="E7" s="244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18" ht="21" customHeight="1">
      <c r="A8" s="235">
        <v>4</v>
      </c>
      <c r="B8" s="235">
        <v>7499</v>
      </c>
      <c r="C8" s="237">
        <v>1104200970632</v>
      </c>
      <c r="D8" s="271" t="s">
        <v>84</v>
      </c>
      <c r="E8" s="244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ht="21" customHeight="1">
      <c r="A9" s="235">
        <v>5</v>
      </c>
      <c r="B9" s="235">
        <v>7503</v>
      </c>
      <c r="C9" s="237">
        <v>1419903049620</v>
      </c>
      <c r="D9" s="248" t="s">
        <v>121</v>
      </c>
      <c r="E9" s="244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18" ht="21" customHeight="1">
      <c r="A10" s="235">
        <v>6</v>
      </c>
      <c r="B10" s="322">
        <v>7528</v>
      </c>
      <c r="C10" s="242">
        <v>1418000148182</v>
      </c>
      <c r="D10" s="248" t="s">
        <v>130</v>
      </c>
      <c r="E10" s="244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</row>
    <row r="11" spans="1:18" ht="21" customHeight="1">
      <c r="A11" s="235">
        <v>7</v>
      </c>
      <c r="B11" s="264">
        <v>7531</v>
      </c>
      <c r="C11" s="240">
        <v>1819900975155</v>
      </c>
      <c r="D11" s="248" t="s">
        <v>100</v>
      </c>
      <c r="E11" s="244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</row>
    <row r="12" spans="1:18" ht="21" customHeight="1">
      <c r="A12" s="235">
        <v>8</v>
      </c>
      <c r="B12" s="264">
        <v>7535</v>
      </c>
      <c r="C12" s="240">
        <v>1419903025976</v>
      </c>
      <c r="D12" s="248" t="s">
        <v>103</v>
      </c>
      <c r="E12" s="244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</row>
    <row r="13" spans="1:18" ht="21" customHeight="1">
      <c r="A13" s="235">
        <v>9</v>
      </c>
      <c r="B13" s="264">
        <v>7543</v>
      </c>
      <c r="C13" s="240">
        <v>1419903021652</v>
      </c>
      <c r="D13" s="248" t="s">
        <v>212</v>
      </c>
      <c r="E13" s="244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</row>
    <row r="14" spans="1:18" s="282" customFormat="1" ht="21" customHeight="1">
      <c r="A14" s="235">
        <v>10</v>
      </c>
      <c r="B14" s="273">
        <v>7794</v>
      </c>
      <c r="C14" s="277" t="s">
        <v>213</v>
      </c>
      <c r="D14" s="248" t="s">
        <v>214</v>
      </c>
      <c r="E14" s="294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</row>
    <row r="15" spans="1:18" ht="21" customHeight="1">
      <c r="A15" s="235">
        <v>11</v>
      </c>
      <c r="B15" s="262">
        <v>7959</v>
      </c>
      <c r="C15" s="240">
        <v>1209702930061</v>
      </c>
      <c r="D15" s="289" t="s">
        <v>308</v>
      </c>
      <c r="E15" s="244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</row>
    <row r="16" spans="1:18" ht="21" customHeight="1">
      <c r="A16" s="235">
        <v>12</v>
      </c>
      <c r="B16" s="323">
        <v>7991</v>
      </c>
      <c r="C16" s="242">
        <v>1478600261931</v>
      </c>
      <c r="D16" s="238" t="s">
        <v>462</v>
      </c>
      <c r="E16" s="244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</row>
    <row r="17" spans="1:18" ht="21" customHeight="1">
      <c r="A17" s="235">
        <v>13</v>
      </c>
      <c r="B17" s="265">
        <v>7381</v>
      </c>
      <c r="C17" s="242">
        <v>2419901086305</v>
      </c>
      <c r="D17" s="271" t="s">
        <v>65</v>
      </c>
      <c r="E17" s="244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18" ht="21" customHeight="1">
      <c r="A18" s="235">
        <v>14</v>
      </c>
      <c r="B18" s="235">
        <v>7509</v>
      </c>
      <c r="C18" s="237">
        <v>1419903001686</v>
      </c>
      <c r="D18" s="271" t="s">
        <v>88</v>
      </c>
      <c r="E18" s="244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1:18" ht="21" customHeight="1">
      <c r="A19" s="235">
        <v>15</v>
      </c>
      <c r="B19" s="235">
        <v>7512</v>
      </c>
      <c r="C19" s="237">
        <v>1419903018007</v>
      </c>
      <c r="D19" s="309" t="s">
        <v>90</v>
      </c>
      <c r="E19" s="244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1:18" ht="21" customHeight="1">
      <c r="A20" s="235">
        <v>16</v>
      </c>
      <c r="B20" s="235">
        <v>7515</v>
      </c>
      <c r="C20" s="237">
        <v>1419903036455</v>
      </c>
      <c r="D20" s="271" t="s">
        <v>93</v>
      </c>
      <c r="E20" s="244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1:18" ht="21" customHeight="1">
      <c r="A21" s="235">
        <v>17</v>
      </c>
      <c r="B21" s="235">
        <v>7521</v>
      </c>
      <c r="C21" s="237">
        <v>1419903057827</v>
      </c>
      <c r="D21" s="327" t="s">
        <v>95</v>
      </c>
      <c r="E21" s="244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1:18" ht="21" customHeight="1">
      <c r="A22" s="235">
        <v>18</v>
      </c>
      <c r="B22" s="305">
        <v>7545</v>
      </c>
      <c r="C22" s="242">
        <v>1419902978830</v>
      </c>
      <c r="D22" s="271" t="s">
        <v>106</v>
      </c>
      <c r="E22" s="244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21" customHeight="1">
      <c r="A23" s="235">
        <v>19</v>
      </c>
      <c r="B23" s="328">
        <v>7549</v>
      </c>
      <c r="C23" s="329">
        <v>1419903006971</v>
      </c>
      <c r="D23" s="248" t="s">
        <v>109</v>
      </c>
      <c r="E23" s="244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</row>
    <row r="24" spans="1:18" ht="21" customHeight="1">
      <c r="A24" s="235">
        <v>20</v>
      </c>
      <c r="B24" s="264">
        <v>7552</v>
      </c>
      <c r="C24" s="240">
        <v>1419903021237</v>
      </c>
      <c r="D24" s="310" t="s">
        <v>132</v>
      </c>
      <c r="E24" s="244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</row>
    <row r="25" spans="1:18" ht="21" customHeight="1">
      <c r="A25" s="235">
        <v>21</v>
      </c>
      <c r="B25" s="264">
        <v>7556</v>
      </c>
      <c r="C25" s="240">
        <v>1419903049336</v>
      </c>
      <c r="D25" s="248" t="s">
        <v>126</v>
      </c>
      <c r="E25" s="244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</row>
    <row r="26" spans="1:18" ht="21" customHeight="1">
      <c r="A26" s="235">
        <v>22</v>
      </c>
      <c r="B26" s="264">
        <v>7561</v>
      </c>
      <c r="C26" s="240">
        <v>1419903038971</v>
      </c>
      <c r="D26" s="248" t="s">
        <v>219</v>
      </c>
      <c r="E26" s="244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</row>
    <row r="27" spans="1:18" ht="21" customHeight="1">
      <c r="A27" s="235">
        <v>23</v>
      </c>
      <c r="B27" s="273">
        <v>7705</v>
      </c>
      <c r="C27" s="306">
        <v>1419903024872</v>
      </c>
      <c r="D27" s="248" t="s">
        <v>144</v>
      </c>
      <c r="E27" s="244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spans="1:18" ht="21" customHeight="1">
      <c r="A28" s="235">
        <v>24</v>
      </c>
      <c r="B28" s="273">
        <v>7970</v>
      </c>
      <c r="C28" s="306">
        <v>1419903072649</v>
      </c>
      <c r="D28" s="248" t="s">
        <v>288</v>
      </c>
      <c r="E28" s="244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</row>
    <row r="29" spans="1:18" ht="21" customHeight="1">
      <c r="A29" s="235">
        <v>25</v>
      </c>
      <c r="B29" s="276">
        <v>7989</v>
      </c>
      <c r="C29" s="237">
        <v>1929901577845</v>
      </c>
      <c r="D29" s="271" t="s">
        <v>1001</v>
      </c>
      <c r="E29" s="244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</row>
    <row r="30" spans="1:18" ht="21" customHeight="1">
      <c r="A30" s="235">
        <v>26</v>
      </c>
      <c r="B30" s="222">
        <v>8190</v>
      </c>
      <c r="C30" s="237">
        <v>1419903033162</v>
      </c>
      <c r="D30" s="289" t="s">
        <v>659</v>
      </c>
      <c r="E30" s="244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</row>
    <row r="31" spans="1:18" ht="21" customHeight="1">
      <c r="A31" s="235">
        <v>27</v>
      </c>
      <c r="B31" s="222">
        <v>8160</v>
      </c>
      <c r="C31" s="243">
        <v>1589800056886</v>
      </c>
      <c r="D31" s="271" t="s">
        <v>710</v>
      </c>
      <c r="E31" s="244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</row>
    <row r="32" spans="1:18" ht="21" customHeight="1">
      <c r="A32" s="235">
        <v>28</v>
      </c>
      <c r="B32" s="222"/>
      <c r="C32" s="242"/>
      <c r="D32" s="315"/>
      <c r="E32" s="2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</row>
    <row r="33" spans="1:18" s="22" customFormat="1" ht="21" customHeight="1">
      <c r="A33" s="235">
        <v>29</v>
      </c>
      <c r="B33" s="222"/>
      <c r="C33" s="334"/>
      <c r="D33" s="66"/>
      <c r="E33" s="66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</row>
    <row r="34" spans="1:18" ht="21" customHeight="1">
      <c r="A34" s="235">
        <v>30</v>
      </c>
      <c r="B34" s="222"/>
      <c r="C34" s="242"/>
      <c r="D34" s="335"/>
      <c r="E34" s="244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</row>
    <row r="35" spans="1:18" ht="21" customHeight="1">
      <c r="A35" s="235">
        <v>31</v>
      </c>
      <c r="B35" s="222"/>
      <c r="C35" s="242"/>
      <c r="D35" s="66"/>
      <c r="E35" s="244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</row>
    <row r="36" spans="1:18" ht="20.25" customHeight="1">
      <c r="A36" s="218"/>
      <c r="B36" s="218"/>
      <c r="C36" s="219" t="s">
        <v>196</v>
      </c>
      <c r="D36" s="241">
        <f>COUNTIF(D5:D35,"เด็กชาย*")</f>
        <v>14</v>
      </c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</row>
    <row r="37" spans="1:18" ht="20.25" customHeight="1">
      <c r="A37" s="218"/>
      <c r="B37" s="218"/>
      <c r="C37" s="219" t="s">
        <v>197</v>
      </c>
      <c r="D37" s="241">
        <f>COUNTIF(D5:D35,"เด็กหญิง*")</f>
        <v>13</v>
      </c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  <c r="R37" s="218"/>
    </row>
    <row r="38" spans="1:18" ht="20.25" customHeight="1">
      <c r="A38" s="218"/>
      <c r="B38" s="218"/>
      <c r="C38" s="219" t="s">
        <v>154</v>
      </c>
      <c r="D38" s="220">
        <f>SUM(D36:D37)</f>
        <v>27</v>
      </c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</row>
  </sheetData>
  <mergeCells count="3">
    <mergeCell ref="A1:R1"/>
    <mergeCell ref="A2:R2"/>
    <mergeCell ref="A3:R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Q39"/>
  <sheetViews>
    <sheetView topLeftCell="A31" workbookViewId="0">
      <selection activeCell="M38" sqref="M38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7.109375" style="218" customWidth="1"/>
    <col min="4" max="4" width="27.109375" style="218" customWidth="1"/>
    <col min="5" max="17" width="3.33203125" style="218" customWidth="1"/>
    <col min="18" max="18" width="4.6640625" style="218" customWidth="1"/>
    <col min="19" max="16384" width="9.109375" style="218"/>
  </cols>
  <sheetData>
    <row r="1" spans="1:17" ht="20.25" customHeight="1">
      <c r="A1" s="701" t="s">
        <v>72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</row>
    <row r="2" spans="1:17" ht="20.25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</row>
    <row r="3" spans="1:17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</row>
    <row r="4" spans="1:17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</row>
    <row r="5" spans="1:17" ht="21" customHeight="1">
      <c r="A5" s="235">
        <v>1</v>
      </c>
      <c r="B5" s="265">
        <v>7308</v>
      </c>
      <c r="C5" s="242">
        <v>1418800054956</v>
      </c>
      <c r="D5" s="244" t="s">
        <v>17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</row>
    <row r="6" spans="1:17" ht="21" customHeight="1">
      <c r="A6" s="235">
        <v>2</v>
      </c>
      <c r="B6" s="265">
        <v>7313</v>
      </c>
      <c r="C6" s="242">
        <v>1419902953357</v>
      </c>
      <c r="D6" s="244" t="s">
        <v>20</v>
      </c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</row>
    <row r="7" spans="1:17" ht="21" customHeight="1">
      <c r="A7" s="235">
        <v>3</v>
      </c>
      <c r="B7" s="265">
        <v>7318</v>
      </c>
      <c r="C7" s="242">
        <v>1419902932872</v>
      </c>
      <c r="D7" s="244" t="s">
        <v>22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</row>
    <row r="8" spans="1:17" ht="21" customHeight="1">
      <c r="A8" s="235">
        <v>4</v>
      </c>
      <c r="B8" s="265">
        <v>7321</v>
      </c>
      <c r="C8" s="242">
        <v>1419902930934</v>
      </c>
      <c r="D8" s="244" t="s">
        <v>24</v>
      </c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</row>
    <row r="9" spans="1:17" ht="21" customHeight="1">
      <c r="A9" s="235">
        <v>5</v>
      </c>
      <c r="B9" s="265">
        <v>7350</v>
      </c>
      <c r="C9" s="242">
        <v>1419902982608</v>
      </c>
      <c r="D9" s="289" t="s">
        <v>138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</row>
    <row r="10" spans="1:17" ht="21" customHeight="1">
      <c r="A10" s="235">
        <v>6</v>
      </c>
      <c r="B10" s="265">
        <v>7353</v>
      </c>
      <c r="C10" s="242">
        <v>1419902967145</v>
      </c>
      <c r="D10" s="289" t="s">
        <v>43</v>
      </c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</row>
    <row r="11" spans="1:17" ht="21" customHeight="1">
      <c r="A11" s="235">
        <v>7</v>
      </c>
      <c r="B11" s="265">
        <v>7357</v>
      </c>
      <c r="C11" s="240">
        <v>1419902924187</v>
      </c>
      <c r="D11" s="289" t="s">
        <v>46</v>
      </c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</row>
    <row r="12" spans="1:17" ht="21" customHeight="1">
      <c r="A12" s="235">
        <v>8</v>
      </c>
      <c r="B12" s="265">
        <v>7570</v>
      </c>
      <c r="C12" s="240">
        <v>1480501383152</v>
      </c>
      <c r="D12" s="66" t="s">
        <v>118</v>
      </c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</row>
    <row r="13" spans="1:17" ht="21" customHeight="1">
      <c r="A13" s="235">
        <v>9</v>
      </c>
      <c r="B13" s="222">
        <v>7194</v>
      </c>
      <c r="C13" s="330">
        <v>2419901085961</v>
      </c>
      <c r="D13" s="289" t="s">
        <v>204</v>
      </c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</row>
    <row r="14" spans="1:17" ht="21" customHeight="1">
      <c r="A14" s="235">
        <v>10</v>
      </c>
      <c r="B14" s="222">
        <v>7327</v>
      </c>
      <c r="C14" s="240">
        <v>1478600256695</v>
      </c>
      <c r="D14" s="66" t="s">
        <v>202</v>
      </c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</row>
    <row r="15" spans="1:17" ht="21" customHeight="1">
      <c r="A15" s="235">
        <v>11</v>
      </c>
      <c r="B15" s="265">
        <v>7330</v>
      </c>
      <c r="C15" s="240">
        <v>1419902932635</v>
      </c>
      <c r="D15" s="244" t="s">
        <v>29</v>
      </c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</row>
    <row r="16" spans="1:17" ht="21" customHeight="1">
      <c r="A16" s="235">
        <v>12</v>
      </c>
      <c r="B16" s="265">
        <v>7333</v>
      </c>
      <c r="C16" s="240">
        <v>1419902931931</v>
      </c>
      <c r="D16" s="244" t="s">
        <v>30</v>
      </c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</row>
    <row r="17" spans="1:17" ht="21" customHeight="1">
      <c r="A17" s="235">
        <v>13</v>
      </c>
      <c r="B17" s="265">
        <v>7336</v>
      </c>
      <c r="C17" s="240">
        <v>1419902989424</v>
      </c>
      <c r="D17" s="244" t="s">
        <v>32</v>
      </c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</row>
    <row r="18" spans="1:17" ht="21" customHeight="1">
      <c r="A18" s="235">
        <v>14</v>
      </c>
      <c r="B18" s="265">
        <v>7341</v>
      </c>
      <c r="C18" s="240">
        <v>1419902923164</v>
      </c>
      <c r="D18" s="244" t="s">
        <v>35</v>
      </c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</row>
    <row r="19" spans="1:17" ht="21" customHeight="1">
      <c r="A19" s="235">
        <v>15</v>
      </c>
      <c r="B19" s="265">
        <v>7365</v>
      </c>
      <c r="C19" s="242">
        <v>1419902914025</v>
      </c>
      <c r="D19" s="289" t="s">
        <v>52</v>
      </c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</row>
    <row r="20" spans="1:17" ht="21" customHeight="1">
      <c r="A20" s="235">
        <v>16</v>
      </c>
      <c r="B20" s="265">
        <v>7368</v>
      </c>
      <c r="C20" s="242">
        <v>1419902956763</v>
      </c>
      <c r="D20" s="289" t="s">
        <v>54</v>
      </c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</row>
    <row r="21" spans="1:17" ht="21" customHeight="1">
      <c r="A21" s="235">
        <v>17</v>
      </c>
      <c r="B21" s="265">
        <v>7372</v>
      </c>
      <c r="C21" s="242">
        <v>1419902995670</v>
      </c>
      <c r="D21" s="289" t="s">
        <v>56</v>
      </c>
      <c r="E21" s="222"/>
      <c r="F21" s="66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</row>
    <row r="22" spans="1:17" ht="21" customHeight="1">
      <c r="A22" s="235">
        <v>18</v>
      </c>
      <c r="B22" s="222">
        <v>7375</v>
      </c>
      <c r="C22" s="237">
        <v>1419902964162</v>
      </c>
      <c r="D22" s="289" t="s">
        <v>207</v>
      </c>
      <c r="E22" s="222"/>
      <c r="F22" s="66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</row>
    <row r="23" spans="1:17" ht="21" customHeight="1">
      <c r="A23" s="235">
        <v>19</v>
      </c>
      <c r="B23" s="265">
        <v>7378</v>
      </c>
      <c r="C23" s="242">
        <v>1419902993294</v>
      </c>
      <c r="D23" s="289" t="s">
        <v>60</v>
      </c>
      <c r="E23" s="222"/>
      <c r="F23" s="66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</row>
    <row r="24" spans="1:17" ht="21" customHeight="1">
      <c r="A24" s="235">
        <v>20</v>
      </c>
      <c r="B24" s="265">
        <v>7382</v>
      </c>
      <c r="C24" s="242">
        <v>1419902981296</v>
      </c>
      <c r="D24" s="289" t="s">
        <v>62</v>
      </c>
      <c r="E24" s="222"/>
      <c r="F24" s="66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</row>
    <row r="25" spans="1:17" ht="21" customHeight="1">
      <c r="A25" s="235">
        <v>21</v>
      </c>
      <c r="B25" s="265">
        <v>7468</v>
      </c>
      <c r="C25" s="242">
        <v>1419902971185</v>
      </c>
      <c r="D25" s="244" t="s">
        <v>71</v>
      </c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</row>
    <row r="26" spans="1:17" ht="21" customHeight="1">
      <c r="A26" s="235">
        <v>22</v>
      </c>
      <c r="B26" s="222">
        <v>7573</v>
      </c>
      <c r="C26" s="242">
        <v>1419902963611</v>
      </c>
      <c r="D26" s="66" t="s">
        <v>145</v>
      </c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</row>
    <row r="27" spans="1:17" ht="21" customHeight="1">
      <c r="A27" s="235">
        <v>23</v>
      </c>
      <c r="B27" s="265">
        <v>7673</v>
      </c>
      <c r="C27" s="242">
        <v>1419902934263</v>
      </c>
      <c r="D27" s="238" t="s">
        <v>140</v>
      </c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</row>
    <row r="28" spans="1:17" ht="21" customHeight="1">
      <c r="A28" s="235">
        <v>24</v>
      </c>
      <c r="B28" s="222">
        <v>7715</v>
      </c>
      <c r="C28" s="237">
        <v>1489900781508</v>
      </c>
      <c r="D28" s="289" t="s">
        <v>215</v>
      </c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</row>
    <row r="29" spans="1:17" ht="21" customHeight="1">
      <c r="A29" s="235">
        <v>25</v>
      </c>
      <c r="B29" s="222">
        <v>7960</v>
      </c>
      <c r="C29" s="242">
        <v>1419902932147</v>
      </c>
      <c r="D29" s="289" t="s">
        <v>294</v>
      </c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</row>
    <row r="30" spans="1:17" ht="21" customHeight="1">
      <c r="A30" s="235">
        <v>26</v>
      </c>
      <c r="B30" s="212">
        <v>8217</v>
      </c>
      <c r="C30" s="275">
        <v>1419902939800</v>
      </c>
      <c r="D30" s="76" t="s">
        <v>698</v>
      </c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</row>
    <row r="31" spans="1:17" ht="21" customHeight="1">
      <c r="A31" s="235">
        <v>27</v>
      </c>
      <c r="B31" s="286">
        <v>8218</v>
      </c>
      <c r="C31" s="275">
        <v>1419902892633</v>
      </c>
      <c r="D31" s="76" t="s">
        <v>699</v>
      </c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</row>
    <row r="32" spans="1:17" ht="21" customHeight="1">
      <c r="A32" s="235">
        <v>28</v>
      </c>
      <c r="B32" s="212">
        <v>8219</v>
      </c>
      <c r="C32" s="275">
        <v>1419902942908</v>
      </c>
      <c r="D32" s="76" t="s">
        <v>700</v>
      </c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</row>
    <row r="33" spans="1:17" ht="21" customHeight="1">
      <c r="A33" s="235">
        <v>29</v>
      </c>
      <c r="B33" s="222">
        <v>7830</v>
      </c>
      <c r="C33" s="237">
        <v>1419902872751</v>
      </c>
      <c r="D33" s="289" t="s">
        <v>218</v>
      </c>
      <c r="E33" s="331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</row>
    <row r="34" spans="1:17" ht="21" customHeight="1">
      <c r="A34" s="235">
        <v>30</v>
      </c>
      <c r="B34" s="15">
        <v>8255</v>
      </c>
      <c r="C34" s="141">
        <v>1419902926571</v>
      </c>
      <c r="D34" s="483" t="s">
        <v>743</v>
      </c>
      <c r="E34" s="450"/>
      <c r="F34" s="460"/>
      <c r="G34" s="460"/>
      <c r="H34" s="460"/>
      <c r="I34" s="460"/>
      <c r="J34" s="460"/>
      <c r="K34" s="460"/>
      <c r="L34" s="460"/>
      <c r="M34" s="460"/>
      <c r="N34" s="460"/>
      <c r="O34" s="460"/>
      <c r="P34" s="460"/>
      <c r="Q34" s="460"/>
    </row>
    <row r="35" spans="1:17" ht="21" customHeight="1">
      <c r="A35" s="235">
        <v>31</v>
      </c>
      <c r="B35" s="15">
        <v>8263</v>
      </c>
      <c r="C35" s="141">
        <v>1398800049937</v>
      </c>
      <c r="D35" s="483" t="s">
        <v>977</v>
      </c>
      <c r="E35" s="450"/>
      <c r="F35" s="460"/>
      <c r="G35" s="460"/>
      <c r="H35" s="460"/>
      <c r="I35" s="460"/>
      <c r="J35" s="460"/>
      <c r="K35" s="460"/>
      <c r="L35" s="460"/>
      <c r="M35" s="460"/>
      <c r="N35" s="460"/>
      <c r="O35" s="460"/>
      <c r="P35" s="460"/>
      <c r="Q35" s="460"/>
    </row>
    <row r="36" spans="1:17" ht="21" customHeight="1">
      <c r="A36" s="235"/>
      <c r="B36" s="265"/>
      <c r="C36" s="141"/>
      <c r="D36" s="483"/>
      <c r="E36" s="66"/>
      <c r="F36" s="460"/>
      <c r="G36" s="460"/>
      <c r="H36" s="460"/>
      <c r="I36" s="460"/>
      <c r="J36" s="460"/>
      <c r="K36" s="460"/>
      <c r="L36" s="460"/>
      <c r="M36" s="460"/>
      <c r="N36" s="460"/>
      <c r="O36" s="460"/>
      <c r="P36" s="460"/>
      <c r="Q36" s="460"/>
    </row>
    <row r="37" spans="1:17" ht="21" customHeight="1">
      <c r="C37" s="219" t="s">
        <v>196</v>
      </c>
      <c r="D37" s="241">
        <f>COUNTIF(D5:D36,"เด็กชาย*")</f>
        <v>10</v>
      </c>
    </row>
    <row r="38" spans="1:17" ht="21" customHeight="1">
      <c r="C38" s="219" t="s">
        <v>197</v>
      </c>
      <c r="D38" s="241">
        <f>COUNTIF(D5:D36,"เด็กหญิง*")</f>
        <v>21</v>
      </c>
    </row>
    <row r="39" spans="1:17" ht="21" customHeight="1">
      <c r="C39" s="219" t="s">
        <v>154</v>
      </c>
      <c r="D39" s="220">
        <f>SUM(D37:D38)</f>
        <v>31</v>
      </c>
    </row>
  </sheetData>
  <mergeCells count="3">
    <mergeCell ref="A1:Q1"/>
    <mergeCell ref="A2:Q2"/>
    <mergeCell ref="A3:Q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Q41"/>
  <sheetViews>
    <sheetView topLeftCell="A5" zoomScale="140" zoomScaleNormal="140" workbookViewId="0">
      <selection activeCell="D12" sqref="D12"/>
    </sheetView>
  </sheetViews>
  <sheetFormatPr defaultColWidth="9.109375" defaultRowHeight="20.25" customHeight="1"/>
  <cols>
    <col min="1" max="1" width="3.109375" style="283" customWidth="1"/>
    <col min="2" max="2" width="9.33203125" style="283" customWidth="1"/>
    <col min="3" max="3" width="17.33203125" style="283" customWidth="1"/>
    <col min="4" max="4" width="27.109375" style="283" customWidth="1"/>
    <col min="5" max="17" width="3.33203125" style="283" customWidth="1"/>
    <col min="18" max="18" width="4.6640625" style="283" customWidth="1"/>
    <col min="19" max="16384" width="9.109375" style="283"/>
  </cols>
  <sheetData>
    <row r="1" spans="1:17" s="622" customFormat="1" ht="18" customHeight="1">
      <c r="A1" s="706" t="s">
        <v>123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</row>
    <row r="2" spans="1:17" s="622" customFormat="1" ht="18" customHeight="1">
      <c r="A2" s="706" t="s">
        <v>723</v>
      </c>
      <c r="B2" s="706"/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  <c r="N2" s="706"/>
      <c r="O2" s="706"/>
      <c r="P2" s="706"/>
      <c r="Q2" s="706"/>
    </row>
    <row r="3" spans="1:17" s="622" customFormat="1" ht="18" customHeight="1">
      <c r="A3" s="706" t="s">
        <v>2</v>
      </c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</row>
    <row r="4" spans="1:17" s="622" customFormat="1" ht="18" customHeight="1">
      <c r="A4" s="29" t="s">
        <v>0</v>
      </c>
      <c r="B4" s="29" t="s">
        <v>67</v>
      </c>
      <c r="C4" s="29" t="s">
        <v>68</v>
      </c>
      <c r="D4" s="29" t="s">
        <v>1</v>
      </c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17" s="622" customFormat="1" ht="18" customHeight="1">
      <c r="A5" s="214">
        <v>1</v>
      </c>
      <c r="B5" s="257">
        <v>7309</v>
      </c>
      <c r="C5" s="247">
        <v>1419902966408</v>
      </c>
      <c r="D5" s="254" t="s">
        <v>18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7" s="622" customFormat="1" ht="18" customHeight="1">
      <c r="A6" s="214">
        <v>2</v>
      </c>
      <c r="B6" s="257">
        <v>7316</v>
      </c>
      <c r="C6" s="247">
        <v>1419902971509</v>
      </c>
      <c r="D6" s="254" t="s">
        <v>38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</row>
    <row r="7" spans="1:17" s="622" customFormat="1" ht="18" customHeight="1">
      <c r="A7" s="214">
        <v>3</v>
      </c>
      <c r="B7" s="257">
        <v>7319</v>
      </c>
      <c r="C7" s="247">
        <v>141902975806</v>
      </c>
      <c r="D7" s="254" t="s">
        <v>23</v>
      </c>
      <c r="E7" s="624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s="622" customFormat="1" ht="18" customHeight="1">
      <c r="A8" s="214">
        <v>4</v>
      </c>
      <c r="B8" s="257">
        <v>7347</v>
      </c>
      <c r="C8" s="247">
        <v>1419902922940</v>
      </c>
      <c r="D8" s="625" t="s">
        <v>40</v>
      </c>
      <c r="E8" s="624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</row>
    <row r="9" spans="1:17" s="622" customFormat="1" ht="18" customHeight="1">
      <c r="A9" s="214">
        <v>5</v>
      </c>
      <c r="B9" s="257">
        <v>7351</v>
      </c>
      <c r="C9" s="247">
        <v>1419902928174</v>
      </c>
      <c r="D9" s="625" t="s">
        <v>41</v>
      </c>
      <c r="E9" s="624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</row>
    <row r="10" spans="1:17" s="622" customFormat="1" ht="18" customHeight="1">
      <c r="A10" s="214">
        <v>6</v>
      </c>
      <c r="B10" s="257">
        <v>7355</v>
      </c>
      <c r="C10" s="216">
        <v>1419902990732</v>
      </c>
      <c r="D10" s="625" t="s">
        <v>44</v>
      </c>
      <c r="E10" s="624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</row>
    <row r="11" spans="1:17" s="622" customFormat="1" ht="18" customHeight="1">
      <c r="A11" s="214">
        <v>7</v>
      </c>
      <c r="B11" s="257">
        <v>7358</v>
      </c>
      <c r="C11" s="216">
        <v>1419902961015</v>
      </c>
      <c r="D11" s="625" t="s">
        <v>47</v>
      </c>
      <c r="E11" s="624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spans="1:17" s="622" customFormat="1" ht="18" customHeight="1">
      <c r="A12" s="214">
        <v>8</v>
      </c>
      <c r="B12" s="257">
        <v>7565</v>
      </c>
      <c r="C12" s="216">
        <v>1380100046105</v>
      </c>
      <c r="D12" s="626" t="s">
        <v>117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spans="1:17" s="622" customFormat="1" ht="18" customHeight="1">
      <c r="A13" s="214">
        <v>9</v>
      </c>
      <c r="B13" s="257">
        <v>7617</v>
      </c>
      <c r="C13" s="216">
        <v>1101700544621</v>
      </c>
      <c r="D13" s="53" t="s">
        <v>137</v>
      </c>
      <c r="E13" s="624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s="622" customFormat="1" ht="18" customHeight="1">
      <c r="A14" s="214">
        <v>10</v>
      </c>
      <c r="B14" s="214">
        <v>7842</v>
      </c>
      <c r="C14" s="627">
        <v>1419200046503</v>
      </c>
      <c r="D14" s="53" t="s">
        <v>230</v>
      </c>
      <c r="E14" s="624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7" s="622" customFormat="1" ht="18" customHeight="1">
      <c r="A15" s="214">
        <v>11</v>
      </c>
      <c r="B15" s="210">
        <v>7953</v>
      </c>
      <c r="C15" s="247">
        <v>1419902966904</v>
      </c>
      <c r="D15" s="625" t="s">
        <v>298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s="622" customFormat="1" ht="18" customHeight="1">
      <c r="A16" s="214">
        <v>12</v>
      </c>
      <c r="B16" s="257">
        <v>7360</v>
      </c>
      <c r="C16" s="247">
        <v>1419902947101</v>
      </c>
      <c r="D16" s="625" t="s">
        <v>49</v>
      </c>
      <c r="E16" s="624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spans="1:17" s="622" customFormat="1" ht="18" customHeight="1">
      <c r="A17" s="214">
        <v>13</v>
      </c>
      <c r="B17" s="257">
        <v>7361</v>
      </c>
      <c r="C17" s="247">
        <v>1419902947110</v>
      </c>
      <c r="D17" s="625" t="s">
        <v>48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s="622" customFormat="1" ht="18" customHeight="1">
      <c r="A18" s="214">
        <v>14</v>
      </c>
      <c r="B18" s="257">
        <v>7328</v>
      </c>
      <c r="C18" s="216">
        <v>1419902937611</v>
      </c>
      <c r="D18" s="254" t="s">
        <v>27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s="622" customFormat="1" ht="18" customHeight="1">
      <c r="A19" s="214">
        <v>15</v>
      </c>
      <c r="B19" s="257">
        <v>7331</v>
      </c>
      <c r="C19" s="216">
        <v>1419902993413</v>
      </c>
      <c r="D19" s="254" t="s">
        <v>223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7" s="622" customFormat="1" ht="18" customHeight="1">
      <c r="A20" s="214">
        <v>16</v>
      </c>
      <c r="B20" s="257">
        <v>7334</v>
      </c>
      <c r="C20" s="216">
        <v>1419902921871</v>
      </c>
      <c r="D20" s="254" t="s">
        <v>31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s="622" customFormat="1" ht="18" customHeight="1">
      <c r="A21" s="214">
        <v>17</v>
      </c>
      <c r="B21" s="257">
        <v>7337</v>
      </c>
      <c r="C21" s="216">
        <v>1419902958448</v>
      </c>
      <c r="D21" s="254" t="s">
        <v>33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 s="622" customFormat="1" ht="18" customHeight="1">
      <c r="A22" s="214">
        <v>18</v>
      </c>
      <c r="B22" s="210">
        <v>7342</v>
      </c>
      <c r="C22" s="216">
        <v>1419902994444</v>
      </c>
      <c r="D22" s="53" t="s">
        <v>201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7" s="622" customFormat="1" ht="18" customHeight="1">
      <c r="A23" s="214">
        <v>19</v>
      </c>
      <c r="B23" s="628">
        <v>7346</v>
      </c>
      <c r="C23" s="247">
        <v>1419903001261</v>
      </c>
      <c r="D23" s="254" t="s">
        <v>64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s="622" customFormat="1" ht="18" customHeight="1">
      <c r="A24" s="214">
        <v>20</v>
      </c>
      <c r="B24" s="257">
        <v>7362</v>
      </c>
      <c r="C24" s="247">
        <v>1419902928930</v>
      </c>
      <c r="D24" s="625" t="s">
        <v>51</v>
      </c>
      <c r="E24" s="624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7" s="622" customFormat="1" ht="18" customHeight="1">
      <c r="A25" s="214">
        <v>21</v>
      </c>
      <c r="B25" s="257">
        <v>7366</v>
      </c>
      <c r="C25" s="247">
        <v>1419902920980</v>
      </c>
      <c r="D25" s="625" t="s">
        <v>53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s="622" customFormat="1" ht="18" customHeight="1">
      <c r="A26" s="214">
        <v>22</v>
      </c>
      <c r="B26" s="257">
        <v>7370</v>
      </c>
      <c r="C26" s="247">
        <v>1839902301186</v>
      </c>
      <c r="D26" s="625" t="s">
        <v>55</v>
      </c>
      <c r="E26" s="624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s="622" customFormat="1" ht="18" customHeight="1">
      <c r="A27" s="214">
        <v>23</v>
      </c>
      <c r="B27" s="257">
        <v>7373</v>
      </c>
      <c r="C27" s="215">
        <v>1419902966520</v>
      </c>
      <c r="D27" s="629" t="s">
        <v>203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1:17" s="622" customFormat="1" ht="18" customHeight="1">
      <c r="A28" s="214">
        <v>24</v>
      </c>
      <c r="B28" s="257">
        <v>7376</v>
      </c>
      <c r="C28" s="247">
        <v>1419902931370</v>
      </c>
      <c r="D28" s="625" t="s">
        <v>58</v>
      </c>
      <c r="E28" s="624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7" s="622" customFormat="1" ht="18" customHeight="1">
      <c r="A29" s="214">
        <v>25</v>
      </c>
      <c r="B29" s="257">
        <v>7379</v>
      </c>
      <c r="C29" s="247">
        <v>1419902922583</v>
      </c>
      <c r="D29" s="630" t="s">
        <v>124</v>
      </c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s="622" customFormat="1" ht="18" customHeight="1">
      <c r="A30" s="214">
        <v>26</v>
      </c>
      <c r="B30" s="257">
        <v>7384</v>
      </c>
      <c r="C30" s="247">
        <v>1104200910303</v>
      </c>
      <c r="D30" s="625" t="s">
        <v>63</v>
      </c>
      <c r="E30" s="624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1:17" s="622" customFormat="1" ht="18" customHeight="1">
      <c r="A31" s="214">
        <v>27</v>
      </c>
      <c r="B31" s="210">
        <v>7568</v>
      </c>
      <c r="C31" s="631">
        <v>1419902960892</v>
      </c>
      <c r="D31" s="626" t="s">
        <v>120</v>
      </c>
      <c r="E31" s="624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7" s="622" customFormat="1" ht="18" customHeight="1">
      <c r="A32" s="214">
        <v>28</v>
      </c>
      <c r="B32" s="257">
        <v>7592</v>
      </c>
      <c r="C32" s="215">
        <v>1419902954493</v>
      </c>
      <c r="D32" s="625" t="s">
        <v>122</v>
      </c>
      <c r="E32" s="624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1:17" s="622" customFormat="1" ht="18" customHeight="1">
      <c r="A33" s="214">
        <v>29</v>
      </c>
      <c r="B33" s="210">
        <v>7689</v>
      </c>
      <c r="C33" s="247">
        <v>1419902957476</v>
      </c>
      <c r="D33" s="53" t="s">
        <v>142</v>
      </c>
      <c r="E33" s="624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1:17" s="622" customFormat="1" ht="18" customHeight="1">
      <c r="A34" s="214">
        <v>30</v>
      </c>
      <c r="B34" s="210">
        <v>7852</v>
      </c>
      <c r="C34" s="247">
        <v>1419902948477</v>
      </c>
      <c r="D34" s="53" t="s">
        <v>287</v>
      </c>
      <c r="E34" s="401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 s="622" customFormat="1" ht="18" customHeight="1">
      <c r="A35" s="214">
        <v>31</v>
      </c>
      <c r="B35" s="210">
        <v>7969</v>
      </c>
      <c r="C35" s="247">
        <v>1103200327739</v>
      </c>
      <c r="D35" s="625" t="s">
        <v>307</v>
      </c>
      <c r="E35" s="624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spans="1:17" s="622" customFormat="1" ht="18" customHeight="1">
      <c r="A36" s="214">
        <v>32</v>
      </c>
      <c r="B36" s="193">
        <v>8258</v>
      </c>
      <c r="C36" s="36">
        <v>1419902988258</v>
      </c>
      <c r="D36" s="70" t="s">
        <v>746</v>
      </c>
      <c r="E36" s="632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s="622" customFormat="1" ht="18" customHeight="1">
      <c r="A37" s="214">
        <v>33</v>
      </c>
      <c r="B37" s="566">
        <v>8353</v>
      </c>
      <c r="C37" s="247">
        <v>1769901011002</v>
      </c>
      <c r="D37" s="53" t="s">
        <v>957</v>
      </c>
      <c r="E37" s="633" t="s">
        <v>958</v>
      </c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</row>
    <row r="38" spans="1:17" ht="21" customHeight="1">
      <c r="C38" s="341" t="s">
        <v>196</v>
      </c>
      <c r="D38" s="342">
        <f>COUNTIF(D5:D37,"เด็กชาย*")</f>
        <v>13</v>
      </c>
    </row>
    <row r="39" spans="1:17" ht="21" customHeight="1">
      <c r="C39" s="341" t="s">
        <v>197</v>
      </c>
      <c r="D39" s="342">
        <f>COUNTIF(D5:D37,"เด็กหญิง*")</f>
        <v>20</v>
      </c>
    </row>
    <row r="40" spans="1:17" ht="21" customHeight="1">
      <c r="C40" s="341" t="s">
        <v>154</v>
      </c>
      <c r="D40" s="343">
        <f>SUM(D38:D39)</f>
        <v>33</v>
      </c>
    </row>
    <row r="41" spans="1:17" ht="20.25" customHeight="1">
      <c r="E41" s="451"/>
    </row>
  </sheetData>
  <mergeCells count="3">
    <mergeCell ref="A1:Q1"/>
    <mergeCell ref="A2:Q2"/>
    <mergeCell ref="A3:Q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</sheetPr>
  <dimension ref="A1:Q39"/>
  <sheetViews>
    <sheetView topLeftCell="A4" zoomScale="130" zoomScaleNormal="130" workbookViewId="0">
      <selection activeCell="D10" sqref="D10"/>
    </sheetView>
  </sheetViews>
  <sheetFormatPr defaultColWidth="9.109375" defaultRowHeight="20.25" customHeight="1"/>
  <cols>
    <col min="1" max="1" width="3.109375" style="2" customWidth="1"/>
    <col min="2" max="2" width="9.33203125" style="2" customWidth="1"/>
    <col min="3" max="3" width="17.109375" style="2" customWidth="1"/>
    <col min="4" max="4" width="27.109375" style="2" customWidth="1"/>
    <col min="5" max="17" width="3.33203125" style="2" customWidth="1"/>
    <col min="18" max="18" width="4.6640625" style="2" customWidth="1"/>
    <col min="19" max="16384" width="9.109375" style="2"/>
  </cols>
  <sheetData>
    <row r="1" spans="1:17" ht="20.25" customHeight="1">
      <c r="A1" s="701" t="s">
        <v>447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</row>
    <row r="2" spans="1:17" ht="20.25" customHeight="1">
      <c r="A2" s="701" t="s">
        <v>723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</row>
    <row r="3" spans="1:17" ht="20.25" customHeight="1">
      <c r="A3" s="702" t="s">
        <v>2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  <c r="P3" s="702"/>
      <c r="Q3" s="702"/>
    </row>
    <row r="4" spans="1:17" ht="21" customHeight="1">
      <c r="A4" s="29" t="s">
        <v>0</v>
      </c>
      <c r="B4" s="30" t="s">
        <v>67</v>
      </c>
      <c r="C4" s="30" t="s">
        <v>68</v>
      </c>
      <c r="D4" s="29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</row>
    <row r="5" spans="1:17" ht="21" customHeight="1">
      <c r="A5" s="235">
        <v>1</v>
      </c>
      <c r="B5" s="265">
        <v>7311</v>
      </c>
      <c r="C5" s="242">
        <v>1419902972521</v>
      </c>
      <c r="D5" s="244" t="s">
        <v>19</v>
      </c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21" customHeight="1">
      <c r="A6" s="235">
        <v>2</v>
      </c>
      <c r="B6" s="265">
        <v>7317</v>
      </c>
      <c r="C6" s="242">
        <v>1419902991291</v>
      </c>
      <c r="D6" s="244" t="s">
        <v>21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</row>
    <row r="7" spans="1:17" ht="21" customHeight="1">
      <c r="A7" s="235">
        <v>3</v>
      </c>
      <c r="B7" s="265">
        <v>7320</v>
      </c>
      <c r="C7" s="242">
        <v>1100704449720</v>
      </c>
      <c r="D7" s="244" t="s">
        <v>66</v>
      </c>
      <c r="E7" s="340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21" customHeight="1">
      <c r="A8" s="235">
        <v>4</v>
      </c>
      <c r="B8" s="265">
        <v>7348</v>
      </c>
      <c r="C8" s="242">
        <v>1419902981288</v>
      </c>
      <c r="D8" s="289" t="s">
        <v>39</v>
      </c>
      <c r="E8" s="340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7" ht="21" customHeight="1">
      <c r="A9" s="235">
        <v>5</v>
      </c>
      <c r="B9" s="265">
        <v>7352</v>
      </c>
      <c r="C9" s="242">
        <v>1419902967951</v>
      </c>
      <c r="D9" s="289" t="s">
        <v>42</v>
      </c>
      <c r="E9" s="340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21" customHeight="1">
      <c r="A10" s="235">
        <v>6</v>
      </c>
      <c r="B10" s="265">
        <v>7356</v>
      </c>
      <c r="C10" s="240">
        <v>1419902930322</v>
      </c>
      <c r="D10" s="289" t="s">
        <v>45</v>
      </c>
      <c r="E10" s="340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7" ht="21" customHeight="1">
      <c r="A11" s="235">
        <v>7</v>
      </c>
      <c r="B11" s="265">
        <v>7359</v>
      </c>
      <c r="C11" s="240">
        <v>1419902937980</v>
      </c>
      <c r="D11" s="248" t="s">
        <v>224</v>
      </c>
      <c r="E11" s="340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21" customHeight="1">
      <c r="A12" s="235">
        <v>8</v>
      </c>
      <c r="B12" s="265">
        <v>7566</v>
      </c>
      <c r="C12" s="240">
        <v>1419902965266</v>
      </c>
      <c r="D12" s="238" t="s">
        <v>225</v>
      </c>
      <c r="E12" s="340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</row>
    <row r="13" spans="1:17" ht="21" customHeight="1">
      <c r="A13" s="235">
        <v>9</v>
      </c>
      <c r="B13" s="265">
        <v>7674</v>
      </c>
      <c r="C13" s="240">
        <v>1419902921803</v>
      </c>
      <c r="D13" s="337" t="s">
        <v>25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</row>
    <row r="14" spans="1:17" ht="21" customHeight="1">
      <c r="A14" s="235">
        <v>10</v>
      </c>
      <c r="B14" s="222">
        <v>7982</v>
      </c>
      <c r="C14" s="242">
        <v>1102004490524</v>
      </c>
      <c r="D14" s="238" t="s">
        <v>311</v>
      </c>
      <c r="E14" s="340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</row>
    <row r="15" spans="1:17" ht="21" customHeight="1">
      <c r="A15" s="235">
        <v>11</v>
      </c>
      <c r="B15" s="265">
        <v>7325</v>
      </c>
      <c r="C15" s="242">
        <v>1419902939915</v>
      </c>
      <c r="D15" s="244" t="s">
        <v>460</v>
      </c>
      <c r="E15" s="340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spans="1:17" ht="21" customHeight="1">
      <c r="A16" s="235">
        <v>12</v>
      </c>
      <c r="B16" s="265">
        <v>7326</v>
      </c>
      <c r="C16" s="240">
        <v>1419902939931</v>
      </c>
      <c r="D16" s="244" t="s">
        <v>26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21" customHeight="1">
      <c r="A17" s="235">
        <v>13</v>
      </c>
      <c r="B17" s="265">
        <v>7329</v>
      </c>
      <c r="C17" s="240">
        <v>1439900766355</v>
      </c>
      <c r="D17" s="244" t="s">
        <v>28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</row>
    <row r="18" spans="1:17" ht="21" customHeight="1">
      <c r="A18" s="235">
        <v>14</v>
      </c>
      <c r="B18" s="265">
        <v>7335</v>
      </c>
      <c r="C18" s="240">
        <v>1419902932848</v>
      </c>
      <c r="D18" s="244" t="s">
        <v>125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spans="1:17" ht="21" customHeight="1">
      <c r="A19" s="235">
        <v>15</v>
      </c>
      <c r="B19" s="265">
        <v>7339</v>
      </c>
      <c r="C19" s="240">
        <v>1419902951834</v>
      </c>
      <c r="D19" s="244" t="s">
        <v>34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1:17" ht="21" customHeight="1">
      <c r="A20" s="235">
        <v>16</v>
      </c>
      <c r="B20" s="265">
        <v>7343</v>
      </c>
      <c r="C20" s="240">
        <v>1419902949023</v>
      </c>
      <c r="D20" s="244" t="s">
        <v>36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7" ht="21" customHeight="1">
      <c r="A21" s="235">
        <v>17</v>
      </c>
      <c r="B21" s="265">
        <v>7363</v>
      </c>
      <c r="C21" s="242">
        <v>1209702837975</v>
      </c>
      <c r="D21" s="289" t="s">
        <v>50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ht="21" customHeight="1">
      <c r="A22" s="235">
        <v>18</v>
      </c>
      <c r="B22" s="265">
        <v>7367</v>
      </c>
      <c r="C22" s="242">
        <v>1419902905387</v>
      </c>
      <c r="D22" s="289" t="s">
        <v>226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</row>
    <row r="23" spans="1:17" ht="21" customHeight="1">
      <c r="A23" s="235">
        <v>19</v>
      </c>
      <c r="B23" s="265">
        <v>7371</v>
      </c>
      <c r="C23" s="242">
        <v>1118300033308</v>
      </c>
      <c r="D23" s="289" t="s">
        <v>57</v>
      </c>
      <c r="E23" s="340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1:17" ht="21" customHeight="1">
      <c r="A24" s="235">
        <v>20</v>
      </c>
      <c r="B24" s="222">
        <v>7374</v>
      </c>
      <c r="C24" s="242">
        <v>1139900738877</v>
      </c>
      <c r="D24" s="289" t="s">
        <v>315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1:17" ht="21" customHeight="1">
      <c r="A25" s="235">
        <v>21</v>
      </c>
      <c r="B25" s="265">
        <v>7377</v>
      </c>
      <c r="C25" s="242">
        <v>1419902949830</v>
      </c>
      <c r="D25" s="289" t="s">
        <v>61</v>
      </c>
      <c r="E25" s="340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1:17" ht="21" customHeight="1">
      <c r="A26" s="235">
        <v>22</v>
      </c>
      <c r="B26" s="265">
        <v>7380</v>
      </c>
      <c r="C26" s="242">
        <v>1419902975822</v>
      </c>
      <c r="D26" s="289" t="s">
        <v>59</v>
      </c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spans="1:17" ht="21" customHeight="1">
      <c r="A27" s="235">
        <v>23</v>
      </c>
      <c r="B27" s="265">
        <v>7444</v>
      </c>
      <c r="C27" s="242">
        <v>1419902994665</v>
      </c>
      <c r="D27" s="238" t="s">
        <v>69</v>
      </c>
      <c r="E27" s="340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ht="21" customHeight="1">
      <c r="A28" s="235">
        <v>24</v>
      </c>
      <c r="B28" s="222">
        <v>7572</v>
      </c>
      <c r="C28" s="336">
        <v>1419902938439</v>
      </c>
      <c r="D28" s="66" t="s">
        <v>119</v>
      </c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7" ht="21" customHeight="1">
      <c r="A29" s="235">
        <v>25</v>
      </c>
      <c r="B29" s="265">
        <v>7672</v>
      </c>
      <c r="C29" s="242">
        <v>1419902939478</v>
      </c>
      <c r="D29" s="238" t="s">
        <v>139</v>
      </c>
      <c r="E29" s="340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ht="21" customHeight="1">
      <c r="A30" s="235">
        <v>26</v>
      </c>
      <c r="B30" s="222">
        <v>7693</v>
      </c>
      <c r="C30" s="237">
        <v>1419902935553</v>
      </c>
      <c r="D30" s="335" t="s">
        <v>205</v>
      </c>
      <c r="E30" s="340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</row>
    <row r="31" spans="1:17" ht="21" customHeight="1">
      <c r="A31" s="235">
        <v>27</v>
      </c>
      <c r="B31" s="222">
        <v>7957</v>
      </c>
      <c r="C31" s="242">
        <v>1419902972297</v>
      </c>
      <c r="D31" s="289" t="s">
        <v>290</v>
      </c>
      <c r="E31" s="340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  <row r="32" spans="1:17" ht="21" customHeight="1">
      <c r="A32" s="235">
        <v>28</v>
      </c>
      <c r="B32" s="222">
        <v>8106</v>
      </c>
      <c r="C32" s="242">
        <v>141800138071</v>
      </c>
      <c r="D32" s="289" t="s">
        <v>478</v>
      </c>
      <c r="E32" s="340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</row>
    <row r="33" spans="1:17" ht="21" customHeight="1">
      <c r="A33" s="235">
        <v>29</v>
      </c>
      <c r="B33" s="222">
        <v>8177</v>
      </c>
      <c r="C33" s="242">
        <v>1419902995777</v>
      </c>
      <c r="D33" s="335" t="s">
        <v>661</v>
      </c>
      <c r="E33" s="217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</row>
    <row r="34" spans="1:17" ht="21" customHeight="1">
      <c r="A34" s="235">
        <v>30</v>
      </c>
      <c r="B34" s="222">
        <v>7212</v>
      </c>
      <c r="C34" s="242">
        <v>1419900341214</v>
      </c>
      <c r="D34" s="66" t="s">
        <v>711</v>
      </c>
      <c r="E34" s="34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</row>
    <row r="35" spans="1:17" ht="21" customHeight="1">
      <c r="A35" s="235">
        <v>31</v>
      </c>
      <c r="B35" s="222">
        <v>7843</v>
      </c>
      <c r="C35" s="242">
        <v>1468000052878</v>
      </c>
      <c r="D35" s="285" t="s">
        <v>720</v>
      </c>
      <c r="E35" s="34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</row>
    <row r="36" spans="1:17" ht="21" customHeight="1">
      <c r="A36" s="235">
        <v>32</v>
      </c>
      <c r="B36" s="549">
        <v>8350</v>
      </c>
      <c r="C36" s="141">
        <v>1417500141135</v>
      </c>
      <c r="D36" s="547" t="s">
        <v>979</v>
      </c>
      <c r="E36" s="66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</row>
    <row r="37" spans="1:17" ht="21" customHeight="1">
      <c r="A37" s="218"/>
      <c r="B37" s="218"/>
      <c r="C37" s="219" t="s">
        <v>196</v>
      </c>
      <c r="D37" s="241">
        <f>COUNTIF(D5:D36,"เด็กชาย*")</f>
        <v>15</v>
      </c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</row>
    <row r="38" spans="1:17" ht="21" customHeight="1">
      <c r="A38" s="218"/>
      <c r="B38" s="218"/>
      <c r="C38" s="219" t="s">
        <v>197</v>
      </c>
      <c r="D38" s="241">
        <f>COUNTIF(D5:D36,"เด็กหญิง*")</f>
        <v>17</v>
      </c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</row>
    <row r="39" spans="1:17" ht="21" customHeight="1">
      <c r="A39" s="218"/>
      <c r="B39" s="218"/>
      <c r="C39" s="219" t="s">
        <v>154</v>
      </c>
      <c r="D39" s="220">
        <f>SUM(D37:D38)</f>
        <v>32</v>
      </c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</row>
  </sheetData>
  <mergeCells count="3">
    <mergeCell ref="A1:Q1"/>
    <mergeCell ref="A2:Q2"/>
    <mergeCell ref="A3:Q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</sheetPr>
  <dimension ref="A1:S52"/>
  <sheetViews>
    <sheetView topLeftCell="A34" zoomScale="140" zoomScaleNormal="140" workbookViewId="0">
      <selection activeCell="I45" sqref="I45"/>
    </sheetView>
  </sheetViews>
  <sheetFormatPr defaultColWidth="9.109375" defaultRowHeight="20.25" customHeight="1"/>
  <cols>
    <col min="1" max="1" width="3.109375" style="218" customWidth="1"/>
    <col min="2" max="2" width="9.33203125" style="218" customWidth="1"/>
    <col min="3" max="3" width="16.44140625" style="416" customWidth="1"/>
    <col min="4" max="4" width="24" style="218" customWidth="1"/>
    <col min="5" max="19" width="3.33203125" style="218" customWidth="1"/>
    <col min="20" max="20" width="4.6640625" style="218" customWidth="1"/>
    <col min="21" max="16384" width="9.109375" style="218"/>
  </cols>
  <sheetData>
    <row r="1" spans="1:19" ht="20.25" customHeight="1">
      <c r="A1" s="702" t="s">
        <v>3</v>
      </c>
      <c r="B1" s="702"/>
      <c r="C1" s="702"/>
      <c r="D1" s="702"/>
      <c r="E1" s="702"/>
      <c r="F1" s="702"/>
      <c r="G1" s="702"/>
      <c r="H1" s="702"/>
      <c r="I1" s="702"/>
      <c r="J1" s="702"/>
      <c r="K1" s="702"/>
      <c r="L1" s="702"/>
      <c r="M1" s="702"/>
      <c r="N1" s="702"/>
      <c r="O1" s="702"/>
      <c r="P1" s="702"/>
      <c r="Q1" s="702"/>
      <c r="R1" s="702"/>
      <c r="S1" s="702"/>
    </row>
    <row r="2" spans="1:19" ht="20.25" customHeight="1">
      <c r="A2" s="702" t="s">
        <v>723</v>
      </c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  <c r="R2" s="702"/>
      <c r="S2" s="702"/>
    </row>
    <row r="3" spans="1:19" ht="20.25" customHeight="1">
      <c r="A3" s="695" t="s">
        <v>2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695"/>
      <c r="S3" s="695"/>
    </row>
    <row r="4" spans="1:19" ht="15" customHeight="1">
      <c r="A4" s="25" t="s">
        <v>0</v>
      </c>
      <c r="B4" s="26" t="s">
        <v>67</v>
      </c>
      <c r="C4" s="26" t="s">
        <v>68</v>
      </c>
      <c r="D4" s="25" t="s">
        <v>1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</row>
    <row r="5" spans="1:19" ht="15" customHeight="1">
      <c r="A5" s="500">
        <v>1</v>
      </c>
      <c r="B5" s="491">
        <v>7404</v>
      </c>
      <c r="C5" s="499">
        <v>1419902760486</v>
      </c>
      <c r="D5" s="492" t="s">
        <v>600</v>
      </c>
      <c r="E5" s="612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</row>
    <row r="6" spans="1:19" ht="14.7" customHeight="1">
      <c r="A6" s="500">
        <v>2</v>
      </c>
      <c r="B6" s="8">
        <v>7046</v>
      </c>
      <c r="C6" s="60">
        <v>1419902814250</v>
      </c>
      <c r="D6" s="16" t="s">
        <v>817</v>
      </c>
      <c r="E6" s="399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14.7" customHeight="1">
      <c r="A7" s="500">
        <v>3</v>
      </c>
      <c r="B7" s="13">
        <v>7060</v>
      </c>
      <c r="C7" s="60">
        <v>1419902790903</v>
      </c>
      <c r="D7" s="16" t="s">
        <v>832</v>
      </c>
      <c r="E7" s="399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19" ht="14.7" customHeight="1">
      <c r="A8" s="500">
        <v>4</v>
      </c>
      <c r="B8" s="13">
        <v>7174</v>
      </c>
      <c r="C8" s="60">
        <v>1460200144795</v>
      </c>
      <c r="D8" s="11" t="s">
        <v>816</v>
      </c>
      <c r="E8" s="399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</row>
    <row r="9" spans="1:19" ht="14.7" customHeight="1">
      <c r="A9" s="500">
        <v>5</v>
      </c>
      <c r="B9" s="13">
        <v>7177</v>
      </c>
      <c r="C9" s="60">
        <v>1419902868325</v>
      </c>
      <c r="D9" s="16" t="s">
        <v>801</v>
      </c>
      <c r="E9" s="399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19" ht="14.7" customHeight="1">
      <c r="A10" s="500">
        <v>6</v>
      </c>
      <c r="B10" s="13">
        <v>7181</v>
      </c>
      <c r="C10" s="60">
        <v>1419902881470</v>
      </c>
      <c r="D10" s="11" t="s">
        <v>824</v>
      </c>
      <c r="E10" s="399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</row>
    <row r="11" spans="1:19" ht="14.7" customHeight="1">
      <c r="A11" s="500">
        <v>7</v>
      </c>
      <c r="B11" s="8">
        <v>7185</v>
      </c>
      <c r="C11" s="60">
        <v>1419902844043</v>
      </c>
      <c r="D11" s="16" t="s">
        <v>811</v>
      </c>
      <c r="E11" s="399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4.7" customHeight="1">
      <c r="A12" s="500">
        <v>8</v>
      </c>
      <c r="B12" s="13">
        <v>7188</v>
      </c>
      <c r="C12" s="60">
        <v>1419902886111</v>
      </c>
      <c r="D12" s="16" t="s">
        <v>836</v>
      </c>
      <c r="E12" s="399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4.7" customHeight="1">
      <c r="A13" s="500">
        <v>9</v>
      </c>
      <c r="B13" s="8">
        <v>7223</v>
      </c>
      <c r="C13" s="60">
        <v>1349200141761</v>
      </c>
      <c r="D13" s="16" t="s">
        <v>799</v>
      </c>
      <c r="E13" s="399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 ht="14.7" customHeight="1">
      <c r="A14" s="500">
        <v>10</v>
      </c>
      <c r="B14" s="8">
        <v>7226</v>
      </c>
      <c r="C14" s="60">
        <v>1419902897023</v>
      </c>
      <c r="D14" s="16" t="s">
        <v>795</v>
      </c>
      <c r="E14" s="399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 ht="14.7" customHeight="1">
      <c r="A15" s="500">
        <v>11</v>
      </c>
      <c r="B15" s="13">
        <v>7229</v>
      </c>
      <c r="C15" s="60">
        <v>1170601294073</v>
      </c>
      <c r="D15" s="16" t="s">
        <v>826</v>
      </c>
      <c r="E15" s="399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 ht="14.7" customHeight="1">
      <c r="A16" s="500">
        <v>12</v>
      </c>
      <c r="B16" s="8">
        <v>7231</v>
      </c>
      <c r="C16" s="60">
        <v>1419902912456</v>
      </c>
      <c r="D16" s="16" t="s">
        <v>829</v>
      </c>
      <c r="E16" s="501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 ht="14.7" customHeight="1">
      <c r="A17" s="500">
        <v>13</v>
      </c>
      <c r="B17" s="13">
        <v>7234</v>
      </c>
      <c r="C17" s="60">
        <v>1419902891769</v>
      </c>
      <c r="D17" s="16" t="s">
        <v>812</v>
      </c>
      <c r="E17" s="502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19" ht="14.7" customHeight="1">
      <c r="A18" s="500">
        <v>14</v>
      </c>
      <c r="B18" s="13">
        <v>7287</v>
      </c>
      <c r="C18" s="60">
        <v>1102400267470</v>
      </c>
      <c r="D18" s="16" t="s">
        <v>835</v>
      </c>
      <c r="E18" s="502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ht="14.7" customHeight="1">
      <c r="A19" s="500">
        <v>15</v>
      </c>
      <c r="B19" s="13">
        <v>7388</v>
      </c>
      <c r="C19" s="60">
        <v>1300201358285</v>
      </c>
      <c r="D19" s="16" t="s">
        <v>808</v>
      </c>
      <c r="E19" s="502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ht="14.7" customHeight="1">
      <c r="A20" s="500">
        <v>16</v>
      </c>
      <c r="B20" s="13">
        <v>7392</v>
      </c>
      <c r="C20" s="60">
        <v>1419902853654</v>
      </c>
      <c r="D20" s="16" t="s">
        <v>810</v>
      </c>
      <c r="E20" s="501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19" s="296" customFormat="1" ht="14.7" customHeight="1">
      <c r="A21" s="500">
        <v>17</v>
      </c>
      <c r="B21" s="8">
        <v>7395</v>
      </c>
      <c r="C21" s="60">
        <v>1419902800046</v>
      </c>
      <c r="D21" s="16" t="s">
        <v>822</v>
      </c>
      <c r="E21" s="503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</row>
    <row r="22" spans="1:19" ht="14.7" customHeight="1">
      <c r="A22" s="500">
        <v>18</v>
      </c>
      <c r="B22" s="8">
        <v>7595</v>
      </c>
      <c r="C22" s="60">
        <v>1419902887303</v>
      </c>
      <c r="D22" s="16" t="s">
        <v>815</v>
      </c>
      <c r="E22" s="501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19" ht="14.7" customHeight="1">
      <c r="A23" s="500">
        <v>19</v>
      </c>
      <c r="B23" s="8">
        <v>7597</v>
      </c>
      <c r="C23" s="60">
        <v>1419902862041</v>
      </c>
      <c r="D23" s="11" t="s">
        <v>798</v>
      </c>
      <c r="E23" s="501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19" ht="14.7" customHeight="1">
      <c r="A24" s="500">
        <v>20</v>
      </c>
      <c r="B24" s="8">
        <v>7809</v>
      </c>
      <c r="C24" s="60">
        <v>1419902908955</v>
      </c>
      <c r="D24" s="11" t="s">
        <v>802</v>
      </c>
      <c r="E24" s="501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ht="14.7" customHeight="1">
      <c r="A25" s="500">
        <v>21</v>
      </c>
      <c r="B25" s="13">
        <v>7854</v>
      </c>
      <c r="C25" s="60">
        <v>1279900481115</v>
      </c>
      <c r="D25" s="16" t="s">
        <v>823</v>
      </c>
      <c r="E25" s="504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</row>
    <row r="26" spans="1:19" ht="14.7" customHeight="1">
      <c r="A26" s="500">
        <v>22</v>
      </c>
      <c r="B26" s="13">
        <v>8247</v>
      </c>
      <c r="C26" s="60">
        <v>1129902340439</v>
      </c>
      <c r="D26" s="16" t="s">
        <v>806</v>
      </c>
      <c r="E26" s="501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</row>
    <row r="27" spans="1:19" ht="14.7" customHeight="1">
      <c r="A27" s="500">
        <v>23</v>
      </c>
      <c r="B27" s="129">
        <v>8334</v>
      </c>
      <c r="C27" s="60">
        <v>1419902846437</v>
      </c>
      <c r="D27" s="11" t="s">
        <v>797</v>
      </c>
      <c r="E27" s="501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</row>
    <row r="28" spans="1:19" ht="14.7" customHeight="1">
      <c r="A28" s="500">
        <v>24</v>
      </c>
      <c r="B28" s="129">
        <v>8335</v>
      </c>
      <c r="C28" s="60">
        <v>1419902870699</v>
      </c>
      <c r="D28" s="16" t="s">
        <v>827</v>
      </c>
      <c r="E28" s="502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</row>
    <row r="29" spans="1:19" ht="14.7" customHeight="1">
      <c r="A29" s="500">
        <v>25</v>
      </c>
      <c r="B29" s="493">
        <v>7073</v>
      </c>
      <c r="C29" s="498">
        <v>1419902814098</v>
      </c>
      <c r="D29" s="494" t="s">
        <v>653</v>
      </c>
      <c r="E29" s="502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</row>
    <row r="30" spans="1:19" ht="14.7" customHeight="1">
      <c r="A30" s="500">
        <v>26</v>
      </c>
      <c r="B30" s="491">
        <v>8171</v>
      </c>
      <c r="C30" s="499">
        <v>1419902769629</v>
      </c>
      <c r="D30" s="492" t="s">
        <v>555</v>
      </c>
      <c r="E30" s="502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</row>
    <row r="31" spans="1:19" ht="14.7" customHeight="1">
      <c r="A31" s="500">
        <v>27</v>
      </c>
      <c r="B31" s="13">
        <v>7035</v>
      </c>
      <c r="C31" s="60">
        <v>1419902835893</v>
      </c>
      <c r="D31" s="497" t="s">
        <v>855</v>
      </c>
      <c r="E31" s="501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</row>
    <row r="32" spans="1:19" ht="14.7" customHeight="1">
      <c r="A32" s="500">
        <v>28</v>
      </c>
      <c r="B32" s="13">
        <v>7197</v>
      </c>
      <c r="C32" s="60">
        <v>1419902886579</v>
      </c>
      <c r="D32" s="11" t="s">
        <v>856</v>
      </c>
      <c r="E32" s="502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</row>
    <row r="33" spans="1:19" ht="14.7" customHeight="1">
      <c r="A33" s="500">
        <v>29</v>
      </c>
      <c r="B33" s="13">
        <v>7199</v>
      </c>
      <c r="C33" s="60">
        <v>1248100109127</v>
      </c>
      <c r="D33" s="16" t="s">
        <v>857</v>
      </c>
      <c r="E33" s="502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ht="14.7" customHeight="1">
      <c r="A34" s="500">
        <v>30</v>
      </c>
      <c r="B34" s="13">
        <v>7203</v>
      </c>
      <c r="C34" s="60">
        <v>1409600529064</v>
      </c>
      <c r="D34" s="16" t="s">
        <v>845</v>
      </c>
      <c r="E34" s="501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S34" s="505"/>
    </row>
    <row r="35" spans="1:19" ht="14.7" customHeight="1">
      <c r="A35" s="500">
        <v>31</v>
      </c>
      <c r="B35" s="7">
        <v>7207</v>
      </c>
      <c r="C35" s="60">
        <v>1419902907690</v>
      </c>
      <c r="D35" s="11" t="s">
        <v>847</v>
      </c>
      <c r="E35" s="502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ht="14.7" customHeight="1">
      <c r="A36" s="500">
        <v>32</v>
      </c>
      <c r="B36" s="8">
        <v>7213</v>
      </c>
      <c r="C36" s="60">
        <v>1419902919728</v>
      </c>
      <c r="D36" s="16" t="s">
        <v>844</v>
      </c>
      <c r="E36" s="501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</row>
    <row r="37" spans="1:19" ht="14.7" customHeight="1">
      <c r="A37" s="500">
        <v>33</v>
      </c>
      <c r="B37" s="8">
        <v>7216</v>
      </c>
      <c r="C37" s="60">
        <v>1419902857561</v>
      </c>
      <c r="D37" s="16" t="s">
        <v>858</v>
      </c>
      <c r="E37" s="504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19" ht="14.7" customHeight="1">
      <c r="A38" s="500">
        <v>34</v>
      </c>
      <c r="B38" s="8">
        <v>7239</v>
      </c>
      <c r="C38" s="60">
        <v>1419902871768</v>
      </c>
      <c r="D38" s="16" t="s">
        <v>859</v>
      </c>
      <c r="E38" s="501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</row>
    <row r="39" spans="1:19" ht="14.7" customHeight="1">
      <c r="A39" s="500">
        <v>35</v>
      </c>
      <c r="B39" s="8">
        <v>7241</v>
      </c>
      <c r="C39" s="60">
        <v>1419902919086</v>
      </c>
      <c r="D39" s="16" t="s">
        <v>860</v>
      </c>
      <c r="E39" s="504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</row>
    <row r="40" spans="1:19" ht="14.7" customHeight="1">
      <c r="A40" s="500">
        <v>36</v>
      </c>
      <c r="B40" s="8">
        <v>7248</v>
      </c>
      <c r="C40" s="60">
        <v>1419902845708</v>
      </c>
      <c r="D40" s="16" t="s">
        <v>848</v>
      </c>
      <c r="E40" s="501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ht="14.7" customHeight="1">
      <c r="A41" s="500">
        <v>37</v>
      </c>
      <c r="B41" s="586">
        <v>7250</v>
      </c>
      <c r="C41" s="36">
        <v>1419902900555</v>
      </c>
      <c r="D41" s="12" t="s">
        <v>997</v>
      </c>
      <c r="E41" s="501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14.7" customHeight="1">
      <c r="A42" s="500">
        <v>38</v>
      </c>
      <c r="B42" s="8">
        <v>7292</v>
      </c>
      <c r="C42" s="60">
        <v>1419902892544</v>
      </c>
      <c r="D42" s="16" t="s">
        <v>861</v>
      </c>
      <c r="E42" s="399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4.7" customHeight="1">
      <c r="A43" s="500">
        <v>39</v>
      </c>
      <c r="B43" s="8">
        <v>7467</v>
      </c>
      <c r="C43" s="60">
        <v>1419902864681</v>
      </c>
      <c r="D43" s="16" t="s">
        <v>862</v>
      </c>
      <c r="E43" s="399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4.7" customHeight="1">
      <c r="A44" s="500">
        <v>40</v>
      </c>
      <c r="B44" s="587">
        <v>8336</v>
      </c>
      <c r="C44" s="60">
        <v>1419902867388</v>
      </c>
      <c r="D44" s="16" t="s">
        <v>978</v>
      </c>
      <c r="E44" s="399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4.7" customHeight="1">
      <c r="A45" s="500">
        <v>41</v>
      </c>
      <c r="B45" s="129">
        <v>8337</v>
      </c>
      <c r="C45" s="60">
        <v>1419902709049</v>
      </c>
      <c r="D45" s="16" t="s">
        <v>842</v>
      </c>
      <c r="E45" s="399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4.7" customHeight="1">
      <c r="A46" s="500">
        <v>42</v>
      </c>
      <c r="B46" s="587">
        <v>8338</v>
      </c>
      <c r="C46" s="60">
        <v>1389100006080</v>
      </c>
      <c r="D46" s="16" t="s">
        <v>846</v>
      </c>
      <c r="E46" s="399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4.7" customHeight="1">
      <c r="A47" s="500">
        <v>43</v>
      </c>
      <c r="B47" s="129">
        <v>8339</v>
      </c>
      <c r="C47" s="65">
        <v>1419902886251</v>
      </c>
      <c r="D47" s="12" t="s">
        <v>937</v>
      </c>
      <c r="E47" s="399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4.7" customHeight="1">
      <c r="A48" s="500">
        <v>44</v>
      </c>
      <c r="B48" s="587">
        <v>8340</v>
      </c>
      <c r="C48" s="60">
        <v>1468000050620</v>
      </c>
      <c r="D48" s="16" t="s">
        <v>850</v>
      </c>
      <c r="E48" s="399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4.7" customHeight="1">
      <c r="A49" s="500">
        <v>45</v>
      </c>
      <c r="B49" s="129">
        <v>8341</v>
      </c>
      <c r="C49" s="60">
        <v>1419902882174</v>
      </c>
      <c r="D49" s="11" t="s">
        <v>863</v>
      </c>
      <c r="E49" s="399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14.7" customHeight="1">
      <c r="A50" s="252"/>
      <c r="B50" s="506"/>
      <c r="C50" s="507" t="s">
        <v>196</v>
      </c>
      <c r="D50" s="508">
        <f>COUNTIF(D5:D49,"เด็กชาย*")</f>
        <v>24</v>
      </c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</row>
    <row r="51" spans="1:19" ht="14.7" customHeight="1">
      <c r="A51" s="252"/>
      <c r="B51" s="506"/>
      <c r="C51" s="507" t="s">
        <v>197</v>
      </c>
      <c r="D51" s="508">
        <f>COUNTIF(D5:D49,"เด็กหญิง*")</f>
        <v>21</v>
      </c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</row>
    <row r="52" spans="1:19" ht="14.7" customHeight="1">
      <c r="A52" s="252"/>
      <c r="B52" s="506"/>
      <c r="C52" s="507" t="s">
        <v>154</v>
      </c>
      <c r="D52" s="509">
        <f>SUM(D50:D51)</f>
        <v>45</v>
      </c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</row>
  </sheetData>
  <sortState xmlns:xlrd2="http://schemas.microsoft.com/office/spreadsheetml/2017/richdata2" ref="C44:D49">
    <sortCondition ref="D44:D49"/>
  </sortState>
  <mergeCells count="3">
    <mergeCell ref="A1:S1"/>
    <mergeCell ref="A2:S2"/>
    <mergeCell ref="A3:S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00"/>
  </sheetPr>
  <dimension ref="A1:S50"/>
  <sheetViews>
    <sheetView topLeftCell="A23" zoomScale="160" zoomScaleNormal="160" workbookViewId="0">
      <selection activeCell="D31" sqref="D31"/>
    </sheetView>
  </sheetViews>
  <sheetFormatPr defaultColWidth="9.109375" defaultRowHeight="20.25" customHeight="1"/>
  <cols>
    <col min="1" max="1" width="3.109375" style="422" customWidth="1"/>
    <col min="2" max="2" width="9.33203125" style="422" customWidth="1"/>
    <col min="3" max="3" width="16.6640625" style="433" customWidth="1"/>
    <col min="4" max="4" width="26.6640625" style="422" customWidth="1"/>
    <col min="5" max="19" width="3" style="422" customWidth="1"/>
    <col min="20" max="20" width="4.6640625" style="422" customWidth="1"/>
    <col min="21" max="16384" width="9.109375" style="422"/>
  </cols>
  <sheetData>
    <row r="1" spans="1:19" ht="20.25" customHeight="1">
      <c r="A1" s="707" t="s">
        <v>4</v>
      </c>
      <c r="B1" s="707"/>
      <c r="C1" s="707"/>
      <c r="D1" s="707"/>
      <c r="E1" s="707"/>
      <c r="F1" s="707"/>
      <c r="G1" s="707"/>
      <c r="H1" s="707"/>
      <c r="I1" s="707"/>
      <c r="J1" s="707"/>
      <c r="K1" s="707"/>
      <c r="L1" s="707"/>
      <c r="M1" s="707"/>
      <c r="N1" s="707"/>
      <c r="O1" s="707"/>
      <c r="P1" s="707"/>
      <c r="Q1" s="707"/>
      <c r="R1" s="707"/>
      <c r="S1" s="707"/>
    </row>
    <row r="2" spans="1:19" ht="20.25" customHeight="1">
      <c r="A2" s="704" t="s">
        <v>723</v>
      </c>
      <c r="B2" s="704"/>
      <c r="C2" s="704"/>
      <c r="D2" s="704"/>
      <c r="E2" s="704"/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</row>
    <row r="3" spans="1:19" ht="20.25" customHeight="1">
      <c r="A3" s="695" t="s">
        <v>2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695"/>
      <c r="S3" s="695"/>
    </row>
    <row r="4" spans="1:19" s="426" customFormat="1" ht="20.100000000000001" customHeight="1">
      <c r="A4" s="423" t="s">
        <v>0</v>
      </c>
      <c r="B4" s="428" t="s">
        <v>67</v>
      </c>
      <c r="C4" s="421" t="s">
        <v>68</v>
      </c>
      <c r="D4" s="428" t="s">
        <v>1</v>
      </c>
      <c r="E4" s="467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5"/>
      <c r="Q4" s="425"/>
      <c r="R4" s="425"/>
      <c r="S4" s="425"/>
    </row>
    <row r="5" spans="1:19" s="426" customFormat="1" ht="14.7" customHeight="1">
      <c r="A5" s="427">
        <v>1</v>
      </c>
      <c r="B5" s="491">
        <v>7013</v>
      </c>
      <c r="C5" s="499">
        <v>1419902834781</v>
      </c>
      <c r="D5" s="492" t="s">
        <v>556</v>
      </c>
      <c r="E5" s="42"/>
      <c r="F5" s="424"/>
      <c r="G5" s="424"/>
      <c r="H5" s="424"/>
      <c r="I5" s="424"/>
      <c r="J5" s="424"/>
      <c r="K5" s="424"/>
      <c r="L5" s="424"/>
      <c r="M5" s="424"/>
      <c r="N5" s="424"/>
      <c r="O5" s="424"/>
      <c r="P5" s="425"/>
      <c r="Q5" s="425"/>
      <c r="R5" s="425"/>
      <c r="S5" s="425"/>
    </row>
    <row r="6" spans="1:19" s="426" customFormat="1" ht="14.7" customHeight="1">
      <c r="A6" s="427">
        <v>2</v>
      </c>
      <c r="B6" s="13">
        <v>8231</v>
      </c>
      <c r="C6" s="499">
        <v>1770600406298</v>
      </c>
      <c r="D6" s="492" t="s">
        <v>706</v>
      </c>
      <c r="E6" s="42"/>
      <c r="F6" s="424"/>
      <c r="G6" s="424"/>
      <c r="H6" s="424"/>
      <c r="I6" s="424"/>
      <c r="J6" s="424"/>
      <c r="K6" s="424"/>
      <c r="L6" s="424"/>
      <c r="M6" s="424"/>
      <c r="N6" s="424"/>
      <c r="O6" s="424"/>
      <c r="P6" s="425"/>
      <c r="Q6" s="425"/>
      <c r="R6" s="425"/>
      <c r="S6" s="425"/>
    </row>
    <row r="7" spans="1:19" s="426" customFormat="1" ht="14.7" customHeight="1">
      <c r="A7" s="427">
        <v>3</v>
      </c>
      <c r="B7" s="8">
        <v>7050</v>
      </c>
      <c r="C7" s="60">
        <v>1419902790962</v>
      </c>
      <c r="D7" s="16" t="s">
        <v>825</v>
      </c>
      <c r="E7" s="42"/>
      <c r="F7" s="424"/>
      <c r="G7" s="424"/>
      <c r="H7" s="424"/>
      <c r="I7" s="424"/>
      <c r="J7" s="424"/>
      <c r="K7" s="424"/>
      <c r="L7" s="424"/>
      <c r="M7" s="424"/>
      <c r="N7" s="424"/>
      <c r="O7" s="424"/>
      <c r="P7" s="425"/>
      <c r="Q7" s="425"/>
      <c r="R7" s="425"/>
      <c r="S7" s="425"/>
    </row>
    <row r="8" spans="1:19" s="426" customFormat="1" ht="14.7" customHeight="1">
      <c r="A8" s="427">
        <v>4</v>
      </c>
      <c r="B8" s="13">
        <v>7156</v>
      </c>
      <c r="C8" s="60">
        <v>1209601777438</v>
      </c>
      <c r="D8" s="16" t="s">
        <v>804</v>
      </c>
      <c r="E8" s="42"/>
      <c r="F8" s="424"/>
      <c r="G8" s="424"/>
      <c r="H8" s="424"/>
      <c r="I8" s="424"/>
      <c r="J8" s="424"/>
      <c r="K8" s="424"/>
      <c r="L8" s="424"/>
      <c r="M8" s="424"/>
      <c r="N8" s="424"/>
      <c r="O8" s="424"/>
      <c r="P8" s="425"/>
      <c r="Q8" s="425"/>
      <c r="R8" s="425"/>
      <c r="S8" s="425"/>
    </row>
    <row r="9" spans="1:19" s="426" customFormat="1" ht="14.7" customHeight="1">
      <c r="A9" s="427">
        <v>5</v>
      </c>
      <c r="B9" s="13">
        <v>7175</v>
      </c>
      <c r="C9" s="60">
        <v>1419902856815</v>
      </c>
      <c r="D9" s="16" t="s">
        <v>818</v>
      </c>
      <c r="E9" s="42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</row>
    <row r="10" spans="1:19" s="426" customFormat="1" ht="14.7" customHeight="1">
      <c r="A10" s="427">
        <v>6</v>
      </c>
      <c r="B10" s="13">
        <v>7179</v>
      </c>
      <c r="C10" s="60">
        <v>1419902836172</v>
      </c>
      <c r="D10" s="497" t="s">
        <v>852</v>
      </c>
      <c r="E10" s="42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</row>
    <row r="11" spans="1:19" s="426" customFormat="1" ht="14.7" customHeight="1">
      <c r="A11" s="427">
        <v>7</v>
      </c>
      <c r="B11" s="8">
        <v>7184</v>
      </c>
      <c r="C11" s="60">
        <v>1419902868538</v>
      </c>
      <c r="D11" s="16" t="s">
        <v>830</v>
      </c>
      <c r="E11" s="42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</row>
    <row r="12" spans="1:19" s="426" customFormat="1" ht="14.7" customHeight="1">
      <c r="A12" s="427">
        <v>8</v>
      </c>
      <c r="B12" s="13">
        <v>7187</v>
      </c>
      <c r="C12" s="60">
        <v>1418000135650</v>
      </c>
      <c r="D12" s="16" t="s">
        <v>813</v>
      </c>
      <c r="E12" s="42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</row>
    <row r="13" spans="1:19" s="426" customFormat="1" ht="14.7" customHeight="1">
      <c r="A13" s="427">
        <v>9</v>
      </c>
      <c r="B13" s="8">
        <v>7220</v>
      </c>
      <c r="C13" s="60">
        <v>1200901691816</v>
      </c>
      <c r="D13" s="16" t="s">
        <v>819</v>
      </c>
      <c r="E13" s="42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</row>
    <row r="14" spans="1:19" s="426" customFormat="1" ht="14.7" customHeight="1">
      <c r="A14" s="427">
        <v>10</v>
      </c>
      <c r="B14" s="8">
        <v>7224</v>
      </c>
      <c r="C14" s="60">
        <v>1419902898747</v>
      </c>
      <c r="D14" s="16" t="s">
        <v>820</v>
      </c>
      <c r="E14" s="42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</row>
    <row r="15" spans="1:19" s="426" customFormat="1" ht="14.7" customHeight="1">
      <c r="A15" s="427">
        <v>11</v>
      </c>
      <c r="B15" s="8">
        <v>7228</v>
      </c>
      <c r="C15" s="36">
        <v>1419902883154</v>
      </c>
      <c r="D15" s="12" t="s">
        <v>853</v>
      </c>
      <c r="E15" s="51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</row>
    <row r="16" spans="1:19" s="426" customFormat="1" ht="14.7" customHeight="1">
      <c r="A16" s="427">
        <v>12</v>
      </c>
      <c r="B16" s="8">
        <v>7230</v>
      </c>
      <c r="C16" s="60">
        <v>1419902891211</v>
      </c>
      <c r="D16" s="11" t="s">
        <v>807</v>
      </c>
      <c r="E16" s="51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</row>
    <row r="17" spans="1:19" s="426" customFormat="1" ht="14.7" customHeight="1">
      <c r="A17" s="427">
        <v>13</v>
      </c>
      <c r="B17" s="8">
        <v>7233</v>
      </c>
      <c r="C17" s="60">
        <v>1419902842792</v>
      </c>
      <c r="D17" s="16" t="s">
        <v>809</v>
      </c>
      <c r="E17" s="51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</row>
    <row r="18" spans="1:19" s="426" customFormat="1" ht="14.7" customHeight="1">
      <c r="A18" s="427">
        <v>14</v>
      </c>
      <c r="B18" s="8">
        <v>7235</v>
      </c>
      <c r="C18" s="60">
        <v>1419902846747</v>
      </c>
      <c r="D18" s="16" t="s">
        <v>814</v>
      </c>
      <c r="E18" s="51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</row>
    <row r="19" spans="1:19" s="426" customFormat="1" ht="14.7" customHeight="1">
      <c r="A19" s="427">
        <v>15</v>
      </c>
      <c r="B19" s="7">
        <v>7386</v>
      </c>
      <c r="C19" s="60">
        <v>1419902872403</v>
      </c>
      <c r="D19" s="11" t="s">
        <v>854</v>
      </c>
      <c r="E19" s="51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</row>
    <row r="20" spans="1:19" s="426" customFormat="1" ht="14.7" customHeight="1">
      <c r="A20" s="427">
        <v>16</v>
      </c>
      <c r="B20" s="8">
        <v>7389</v>
      </c>
      <c r="C20" s="60">
        <v>1419902859547</v>
      </c>
      <c r="D20" s="16" t="s">
        <v>833</v>
      </c>
      <c r="E20" s="51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</row>
    <row r="21" spans="1:19" s="426" customFormat="1" ht="14.7" customHeight="1">
      <c r="A21" s="427">
        <v>17</v>
      </c>
      <c r="B21" s="8">
        <v>7394</v>
      </c>
      <c r="C21" s="60">
        <v>1419902866497</v>
      </c>
      <c r="D21" s="16" t="s">
        <v>834</v>
      </c>
      <c r="E21" s="51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</row>
    <row r="22" spans="1:19" s="426" customFormat="1" ht="14.7" customHeight="1">
      <c r="A22" s="427">
        <v>18</v>
      </c>
      <c r="B22" s="8">
        <v>7465</v>
      </c>
      <c r="C22" s="60">
        <v>1419902899719</v>
      </c>
      <c r="D22" s="16" t="s">
        <v>796</v>
      </c>
      <c r="E22" s="51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</row>
    <row r="23" spans="1:19" s="426" customFormat="1" ht="14.7" customHeight="1">
      <c r="A23" s="427">
        <v>19</v>
      </c>
      <c r="B23" s="8">
        <v>7596</v>
      </c>
      <c r="C23" s="60">
        <v>1419902859342</v>
      </c>
      <c r="D23" s="16" t="s">
        <v>821</v>
      </c>
      <c r="E23" s="51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</row>
    <row r="24" spans="1:19" s="426" customFormat="1" ht="14.7" customHeight="1">
      <c r="A24" s="427">
        <v>20</v>
      </c>
      <c r="B24" s="8">
        <v>7678</v>
      </c>
      <c r="C24" s="60">
        <v>1419902921188</v>
      </c>
      <c r="D24" s="16" t="s">
        <v>805</v>
      </c>
      <c r="E24" s="51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</row>
    <row r="25" spans="1:19" s="296" customFormat="1" ht="14.7" customHeight="1">
      <c r="A25" s="427">
        <v>21</v>
      </c>
      <c r="B25" s="7">
        <v>7813</v>
      </c>
      <c r="C25" s="60">
        <v>1104301420069</v>
      </c>
      <c r="D25" s="16" t="s">
        <v>828</v>
      </c>
      <c r="E25" s="511"/>
      <c r="F25" s="430"/>
      <c r="G25" s="430"/>
      <c r="H25" s="430"/>
      <c r="I25" s="430"/>
      <c r="J25" s="430"/>
      <c r="K25" s="430"/>
      <c r="L25" s="430"/>
      <c r="M25" s="430"/>
      <c r="N25" s="430"/>
      <c r="O25" s="430"/>
      <c r="P25" s="430"/>
      <c r="Q25" s="430"/>
      <c r="R25" s="430"/>
      <c r="S25" s="430"/>
    </row>
    <row r="26" spans="1:19" s="426" customFormat="1" ht="14.7" customHeight="1">
      <c r="A26" s="427">
        <v>22</v>
      </c>
      <c r="B26" s="193">
        <v>8223</v>
      </c>
      <c r="C26" s="60">
        <v>1139400079301</v>
      </c>
      <c r="D26" s="16" t="s">
        <v>800</v>
      </c>
      <c r="E26" s="51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</row>
    <row r="27" spans="1:19" s="426" customFormat="1" ht="14.7" customHeight="1">
      <c r="A27" s="427">
        <v>23</v>
      </c>
      <c r="B27" s="129">
        <v>8342</v>
      </c>
      <c r="C27" s="65">
        <v>1419902755709</v>
      </c>
      <c r="D27" s="12" t="s">
        <v>938</v>
      </c>
      <c r="E27" s="51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</row>
    <row r="28" spans="1:19" s="426" customFormat="1" ht="14.7" customHeight="1">
      <c r="A28" s="427">
        <v>24</v>
      </c>
      <c r="B28" s="129">
        <v>8343</v>
      </c>
      <c r="C28" s="60">
        <v>1419902894890</v>
      </c>
      <c r="D28" s="16" t="s">
        <v>803</v>
      </c>
      <c r="E28" s="51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</row>
    <row r="29" spans="1:19" s="426" customFormat="1" ht="14.7" customHeight="1">
      <c r="A29" s="427">
        <v>25</v>
      </c>
      <c r="B29" s="129">
        <v>8344</v>
      </c>
      <c r="C29" s="60">
        <v>1419902877162</v>
      </c>
      <c r="D29" s="16" t="s">
        <v>831</v>
      </c>
      <c r="E29" s="51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</row>
    <row r="30" spans="1:19" s="426" customFormat="1" ht="14.7" customHeight="1">
      <c r="A30" s="427">
        <v>26</v>
      </c>
      <c r="B30" s="491">
        <v>8178</v>
      </c>
      <c r="C30" s="499">
        <v>1419902769611</v>
      </c>
      <c r="D30" s="492" t="s">
        <v>673</v>
      </c>
      <c r="E30" s="51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</row>
    <row r="31" spans="1:19" s="432" customFormat="1" ht="14.7" customHeight="1">
      <c r="A31" s="427">
        <v>27</v>
      </c>
      <c r="B31" s="13">
        <v>7192</v>
      </c>
      <c r="C31" s="60">
        <v>1419902896400</v>
      </c>
      <c r="D31" s="11" t="s">
        <v>864</v>
      </c>
      <c r="E31" s="510"/>
      <c r="F31" s="431"/>
      <c r="G31" s="431"/>
      <c r="H31" s="431"/>
      <c r="I31" s="431"/>
      <c r="J31" s="431"/>
      <c r="K31" s="431"/>
      <c r="L31" s="431"/>
      <c r="M31" s="431"/>
      <c r="N31" s="431"/>
      <c r="O31" s="431"/>
      <c r="P31" s="431"/>
      <c r="Q31" s="431"/>
      <c r="R31" s="431"/>
      <c r="S31" s="431"/>
    </row>
    <row r="32" spans="1:19" s="432" customFormat="1" ht="14.7" customHeight="1">
      <c r="A32" s="427">
        <v>28</v>
      </c>
      <c r="B32" s="13">
        <v>7198</v>
      </c>
      <c r="C32" s="60">
        <v>1419902878282</v>
      </c>
      <c r="D32" s="16" t="s">
        <v>841</v>
      </c>
      <c r="E32" s="510"/>
      <c r="F32" s="431"/>
      <c r="G32" s="431"/>
      <c r="H32" s="431"/>
      <c r="I32" s="431"/>
      <c r="J32" s="431"/>
      <c r="K32" s="431"/>
      <c r="L32" s="431"/>
      <c r="M32" s="431"/>
      <c r="N32" s="431"/>
      <c r="O32" s="431"/>
      <c r="P32" s="431"/>
      <c r="Q32" s="431"/>
      <c r="R32" s="431"/>
      <c r="S32" s="431"/>
    </row>
    <row r="33" spans="1:19" s="426" customFormat="1" ht="14.7" customHeight="1">
      <c r="A33" s="427">
        <v>29</v>
      </c>
      <c r="B33" s="13">
        <v>7201</v>
      </c>
      <c r="C33" s="60">
        <v>1419902856645</v>
      </c>
      <c r="D33" s="11" t="s">
        <v>843</v>
      </c>
      <c r="E33" s="51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</row>
    <row r="34" spans="1:19" s="426" customFormat="1" ht="14.7" customHeight="1">
      <c r="A34" s="427">
        <v>30</v>
      </c>
      <c r="B34" s="7">
        <v>7205</v>
      </c>
      <c r="C34" s="60">
        <v>1419902878193</v>
      </c>
      <c r="D34" s="16" t="s">
        <v>865</v>
      </c>
      <c r="E34" s="51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</row>
    <row r="35" spans="1:19" s="426" customFormat="1" ht="14.7" customHeight="1">
      <c r="A35" s="427">
        <v>31</v>
      </c>
      <c r="B35" s="13">
        <v>7209</v>
      </c>
      <c r="C35" s="60">
        <v>1419902881950</v>
      </c>
      <c r="D35" s="11" t="s">
        <v>849</v>
      </c>
      <c r="E35" s="510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</row>
    <row r="36" spans="1:19" s="426" customFormat="1" ht="14.7" customHeight="1">
      <c r="A36" s="427">
        <v>32</v>
      </c>
      <c r="B36" s="8">
        <v>7214</v>
      </c>
      <c r="C36" s="60">
        <v>1419902844281</v>
      </c>
      <c r="D36" s="11" t="s">
        <v>866</v>
      </c>
      <c r="E36" s="51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</row>
    <row r="37" spans="1:19" s="426" customFormat="1" ht="14.7" customHeight="1">
      <c r="A37" s="427">
        <v>33</v>
      </c>
      <c r="B37" s="8">
        <v>7238</v>
      </c>
      <c r="C37" s="60">
        <v>1419902910712</v>
      </c>
      <c r="D37" s="16" t="s">
        <v>838</v>
      </c>
      <c r="E37" s="51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</row>
    <row r="38" spans="1:19" s="426" customFormat="1" ht="14.7" customHeight="1">
      <c r="A38" s="427">
        <v>34</v>
      </c>
      <c r="B38" s="8">
        <v>7240</v>
      </c>
      <c r="C38" s="60">
        <v>1839902254358</v>
      </c>
      <c r="D38" s="16" t="s">
        <v>840</v>
      </c>
      <c r="E38" s="42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</row>
    <row r="39" spans="1:19" s="426" customFormat="1" ht="14.7" customHeight="1">
      <c r="A39" s="427">
        <v>35</v>
      </c>
      <c r="B39" s="8">
        <v>7247</v>
      </c>
      <c r="C39" s="60">
        <v>1610601219697</v>
      </c>
      <c r="D39" s="16" t="s">
        <v>867</v>
      </c>
      <c r="E39" s="42"/>
      <c r="F39" s="280"/>
      <c r="G39" s="280"/>
      <c r="H39" s="280"/>
      <c r="I39" s="280"/>
      <c r="J39" s="280"/>
      <c r="K39" s="280"/>
      <c r="L39" s="280"/>
      <c r="M39" s="280"/>
      <c r="N39" s="280" t="s">
        <v>670</v>
      </c>
      <c r="O39" s="280"/>
      <c r="P39" s="280"/>
      <c r="Q39" s="280"/>
      <c r="R39" s="280"/>
      <c r="S39" s="280"/>
    </row>
    <row r="40" spans="1:19" s="426" customFormat="1" ht="14.7" customHeight="1">
      <c r="A40" s="427">
        <v>36</v>
      </c>
      <c r="B40" s="8">
        <v>7251</v>
      </c>
      <c r="C40" s="60">
        <v>1419902875879</v>
      </c>
      <c r="D40" s="16" t="s">
        <v>851</v>
      </c>
      <c r="E40" s="42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</row>
    <row r="41" spans="1:19" s="426" customFormat="1" ht="14.7" customHeight="1">
      <c r="A41" s="427">
        <v>37</v>
      </c>
      <c r="B41" s="8">
        <v>7464</v>
      </c>
      <c r="C41" s="60">
        <v>1419902867949</v>
      </c>
      <c r="D41" s="16" t="s">
        <v>837</v>
      </c>
      <c r="E41" s="42"/>
      <c r="F41" s="280"/>
      <c r="G41" s="280"/>
      <c r="H41" s="280"/>
      <c r="I41" s="280"/>
      <c r="J41" s="280"/>
      <c r="K41" s="280"/>
      <c r="L41" s="280"/>
      <c r="M41" s="280"/>
      <c r="N41" s="280" t="s">
        <v>670</v>
      </c>
      <c r="O41" s="280"/>
      <c r="P41" s="280"/>
      <c r="Q41" s="280"/>
      <c r="R41" s="280"/>
      <c r="S41" s="280"/>
    </row>
    <row r="42" spans="1:19" s="426" customFormat="1" ht="14.7" customHeight="1">
      <c r="A42" s="427">
        <v>38</v>
      </c>
      <c r="B42" s="7">
        <v>8205</v>
      </c>
      <c r="C42" s="60">
        <v>1709100058388</v>
      </c>
      <c r="D42" s="11" t="s">
        <v>868</v>
      </c>
      <c r="E42" s="42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</row>
    <row r="43" spans="1:19" s="426" customFormat="1" ht="14.7" customHeight="1">
      <c r="A43" s="427">
        <v>39</v>
      </c>
      <c r="B43" s="549">
        <v>8345</v>
      </c>
      <c r="C43" s="60">
        <v>1419902888776</v>
      </c>
      <c r="D43" s="11" t="s">
        <v>982</v>
      </c>
      <c r="E43" s="42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</row>
    <row r="44" spans="1:19" s="426" customFormat="1" ht="14.7" customHeight="1">
      <c r="A44" s="427">
        <v>40</v>
      </c>
      <c r="B44" s="549">
        <v>8346</v>
      </c>
      <c r="C44" s="60">
        <v>1419902861703</v>
      </c>
      <c r="D44" s="16" t="s">
        <v>839</v>
      </c>
      <c r="E44" s="42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</row>
    <row r="45" spans="1:19" s="426" customFormat="1" ht="14.7" customHeight="1">
      <c r="A45" s="427">
        <v>41</v>
      </c>
      <c r="B45" s="549">
        <v>8347</v>
      </c>
      <c r="C45" s="60">
        <v>1419902815132</v>
      </c>
      <c r="D45" s="16" t="s">
        <v>869</v>
      </c>
      <c r="E45" s="42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</row>
    <row r="46" spans="1:19" s="426" customFormat="1" ht="14.7" customHeight="1">
      <c r="A46" s="427">
        <v>42</v>
      </c>
      <c r="B46" s="549">
        <v>8348</v>
      </c>
      <c r="C46" s="60">
        <v>1419902882492</v>
      </c>
      <c r="D46" s="11" t="s">
        <v>870</v>
      </c>
      <c r="E46" s="42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</row>
    <row r="47" spans="1:19" s="426" customFormat="1" ht="14.7" customHeight="1">
      <c r="A47" s="427">
        <v>43</v>
      </c>
      <c r="B47" s="549">
        <v>8349</v>
      </c>
      <c r="C47" s="65">
        <v>1419902837268</v>
      </c>
      <c r="D47" s="12" t="s">
        <v>1005</v>
      </c>
      <c r="E47" s="42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</row>
    <row r="48" spans="1:19" ht="14.7" customHeight="1">
      <c r="C48" s="495" t="s">
        <v>196</v>
      </c>
      <c r="D48" s="496">
        <f>COUNTIF(D5:D47,"เด็กชาย*")</f>
        <v>25</v>
      </c>
    </row>
    <row r="49" spans="3:4" ht="14.7" customHeight="1">
      <c r="C49" s="495" t="s">
        <v>197</v>
      </c>
      <c r="D49" s="496">
        <f>COUNTIF(D5:D47,"เด็กหญิง*")</f>
        <v>18</v>
      </c>
    </row>
    <row r="50" spans="3:4" ht="14.7" customHeight="1">
      <c r="C50" s="495" t="s">
        <v>154</v>
      </c>
      <c r="D50" s="125">
        <f>SUM(D48:D49)</f>
        <v>43</v>
      </c>
    </row>
  </sheetData>
  <sortState xmlns:xlrd2="http://schemas.microsoft.com/office/spreadsheetml/2017/richdata2" ref="C44:D47">
    <sortCondition ref="D44:D47"/>
  </sortState>
  <mergeCells count="3">
    <mergeCell ref="A1:S1"/>
    <mergeCell ref="A2:S2"/>
    <mergeCell ref="A3:S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00"/>
  </sheetPr>
  <dimension ref="A1:S46"/>
  <sheetViews>
    <sheetView topLeftCell="A16" zoomScale="150" zoomScaleNormal="150" workbookViewId="0">
      <selection activeCell="D43" sqref="D43"/>
    </sheetView>
  </sheetViews>
  <sheetFormatPr defaultColWidth="9.109375" defaultRowHeight="20.25" customHeight="1"/>
  <cols>
    <col min="1" max="1" width="3.109375" style="2" customWidth="1"/>
    <col min="2" max="2" width="9.33203125" style="2" customWidth="1"/>
    <col min="3" max="3" width="16.109375" style="2" customWidth="1"/>
    <col min="4" max="4" width="26" style="2" customWidth="1"/>
    <col min="5" max="19" width="3" style="2" customWidth="1"/>
    <col min="20" max="20" width="4.6640625" style="2" customWidth="1"/>
    <col min="21" max="16384" width="9.109375" style="2"/>
  </cols>
  <sheetData>
    <row r="1" spans="1:19" ht="20.25" customHeight="1">
      <c r="A1" s="699" t="s">
        <v>5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</row>
    <row r="2" spans="1:19" ht="20.25" customHeight="1">
      <c r="A2" s="658" t="s">
        <v>723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20.25" customHeight="1">
      <c r="A3" s="695" t="s">
        <v>2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695"/>
      <c r="S3" s="695"/>
    </row>
    <row r="4" spans="1:19" ht="20.100000000000001" customHeight="1">
      <c r="A4" s="25" t="s">
        <v>0</v>
      </c>
      <c r="B4" s="26" t="s">
        <v>67</v>
      </c>
      <c r="C4" s="26" t="s">
        <v>68</v>
      </c>
      <c r="D4" s="25" t="s">
        <v>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20.100000000000001" customHeight="1">
      <c r="A5" s="19">
        <v>1</v>
      </c>
      <c r="B5" s="405">
        <v>6963</v>
      </c>
      <c r="C5" s="236">
        <v>1419902733696</v>
      </c>
      <c r="D5" s="406" t="s">
        <v>331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20.100000000000001" customHeight="1">
      <c r="A6" s="19">
        <v>2</v>
      </c>
      <c r="B6" s="235">
        <v>6947</v>
      </c>
      <c r="C6" s="237">
        <v>1419902754869</v>
      </c>
      <c r="D6" s="289" t="s">
        <v>597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6.2" customHeight="1">
      <c r="A7" s="19">
        <v>3</v>
      </c>
      <c r="B7" s="235">
        <v>6997</v>
      </c>
      <c r="C7" s="237">
        <v>1419902746904</v>
      </c>
      <c r="D7" s="289" t="s">
        <v>601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6.2" customHeight="1">
      <c r="A8" s="19">
        <v>4</v>
      </c>
      <c r="B8" s="235">
        <v>7004</v>
      </c>
      <c r="C8" s="237">
        <v>1819100036766</v>
      </c>
      <c r="D8" s="289" t="s">
        <v>585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6.2" customHeight="1">
      <c r="A9" s="19">
        <v>5</v>
      </c>
      <c r="B9" s="235">
        <v>7007</v>
      </c>
      <c r="C9" s="237">
        <v>1419902790385</v>
      </c>
      <c r="D9" s="289" t="s">
        <v>605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6.2" customHeight="1">
      <c r="A10" s="19">
        <v>6</v>
      </c>
      <c r="B10" s="235">
        <v>7010</v>
      </c>
      <c r="C10" s="237">
        <v>1419902758741</v>
      </c>
      <c r="D10" s="289" t="s">
        <v>595</v>
      </c>
      <c r="E10" s="3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6.2" customHeight="1">
      <c r="A11" s="19">
        <v>7</v>
      </c>
      <c r="B11" s="222">
        <v>7016</v>
      </c>
      <c r="C11" s="237">
        <v>1419902771054</v>
      </c>
      <c r="D11" s="289" t="s">
        <v>580</v>
      </c>
      <c r="E11" s="3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6.2" customHeight="1">
      <c r="A12" s="19">
        <v>8</v>
      </c>
      <c r="B12" s="265">
        <v>7017</v>
      </c>
      <c r="C12" s="332">
        <v>1419902797240</v>
      </c>
      <c r="D12" s="333" t="s">
        <v>655</v>
      </c>
      <c r="E12" s="3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6.2" customHeight="1">
      <c r="A13" s="19">
        <v>9</v>
      </c>
      <c r="B13" s="235">
        <v>7019</v>
      </c>
      <c r="C13" s="237">
        <v>1419902785772</v>
      </c>
      <c r="D13" s="289" t="s">
        <v>568</v>
      </c>
      <c r="E13" s="3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6.2" customHeight="1">
      <c r="A14" s="19">
        <v>10</v>
      </c>
      <c r="B14" s="235">
        <v>7021</v>
      </c>
      <c r="C14" s="237">
        <v>1419902819171</v>
      </c>
      <c r="D14" s="289" t="s">
        <v>572</v>
      </c>
      <c r="E14" s="3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6.2" customHeight="1">
      <c r="A15" s="19">
        <v>11</v>
      </c>
      <c r="B15" s="235">
        <v>7052</v>
      </c>
      <c r="C15" s="237">
        <v>1419902801310</v>
      </c>
      <c r="D15" s="289" t="s">
        <v>567</v>
      </c>
      <c r="E15" s="3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6.2" customHeight="1">
      <c r="A16" s="19">
        <v>12</v>
      </c>
      <c r="B16" s="235">
        <v>7058</v>
      </c>
      <c r="C16" s="237">
        <v>1419902782145</v>
      </c>
      <c r="D16" s="289" t="s">
        <v>551</v>
      </c>
      <c r="E16" s="3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6.2" customHeight="1">
      <c r="A17" s="19">
        <v>13</v>
      </c>
      <c r="B17" s="222">
        <v>7257</v>
      </c>
      <c r="C17" s="237">
        <v>1418000122272</v>
      </c>
      <c r="D17" s="289" t="s">
        <v>575</v>
      </c>
      <c r="E17" s="3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6.2" customHeight="1">
      <c r="A18" s="19">
        <v>14</v>
      </c>
      <c r="B18" s="405">
        <v>7261</v>
      </c>
      <c r="C18" s="236">
        <v>1419902724820</v>
      </c>
      <c r="D18" s="406" t="s">
        <v>339</v>
      </c>
      <c r="E18" s="3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6.2" customHeight="1">
      <c r="A19" s="19">
        <v>15</v>
      </c>
      <c r="B19" s="222">
        <v>7676</v>
      </c>
      <c r="C19" s="237">
        <v>1419902811170</v>
      </c>
      <c r="D19" s="289" t="s">
        <v>141</v>
      </c>
      <c r="E19" s="3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6.2" customHeight="1">
      <c r="A20" s="19">
        <v>16</v>
      </c>
      <c r="B20" s="235">
        <v>8166</v>
      </c>
      <c r="C20" s="237">
        <v>1629400076536</v>
      </c>
      <c r="D20" s="289" t="s">
        <v>576</v>
      </c>
      <c r="E20" s="3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6.2" customHeight="1">
      <c r="A21" s="19">
        <v>17</v>
      </c>
      <c r="B21" s="228">
        <v>7002</v>
      </c>
      <c r="C21" s="391">
        <v>1439600111744</v>
      </c>
      <c r="D21" s="408" t="s">
        <v>347</v>
      </c>
      <c r="E21" s="3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6.2" customHeight="1">
      <c r="A22" s="19">
        <v>18</v>
      </c>
      <c r="B22" s="235">
        <v>7024</v>
      </c>
      <c r="C22" s="237">
        <v>1419902772883</v>
      </c>
      <c r="D22" s="289" t="s">
        <v>562</v>
      </c>
      <c r="E22" s="3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6.2" customHeight="1">
      <c r="A23" s="19">
        <v>19</v>
      </c>
      <c r="B23" s="235">
        <v>7027</v>
      </c>
      <c r="C23" s="237">
        <v>1419902822333</v>
      </c>
      <c r="D23" s="289" t="s">
        <v>578</v>
      </c>
      <c r="E23" s="3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6.2" customHeight="1">
      <c r="A24" s="19">
        <v>20</v>
      </c>
      <c r="B24" s="222">
        <v>7030</v>
      </c>
      <c r="C24" s="237">
        <v>1419902801522</v>
      </c>
      <c r="D24" s="289" t="s">
        <v>570</v>
      </c>
      <c r="E24" s="3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6.2" customHeight="1">
      <c r="A25" s="19">
        <v>21</v>
      </c>
      <c r="B25" s="235">
        <v>7038</v>
      </c>
      <c r="C25" s="237">
        <v>1419902775921</v>
      </c>
      <c r="D25" s="289" t="s">
        <v>552</v>
      </c>
      <c r="E25" s="3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6.2" customHeight="1">
      <c r="A26" s="19">
        <v>22</v>
      </c>
      <c r="B26" s="235">
        <v>7042</v>
      </c>
      <c r="C26" s="237">
        <v>1419902781106</v>
      </c>
      <c r="D26" s="289" t="s">
        <v>592</v>
      </c>
      <c r="E26" s="3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6.2" customHeight="1">
      <c r="A27" s="19">
        <v>23</v>
      </c>
      <c r="B27" s="235">
        <v>7066</v>
      </c>
      <c r="C27" s="237">
        <v>1959901257166</v>
      </c>
      <c r="D27" s="289" t="s">
        <v>591</v>
      </c>
      <c r="E27" s="3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6.2" customHeight="1">
      <c r="A28" s="19">
        <v>24</v>
      </c>
      <c r="B28" s="235">
        <v>7068</v>
      </c>
      <c r="C28" s="237">
        <v>1419902771453</v>
      </c>
      <c r="D28" s="289" t="s">
        <v>566</v>
      </c>
      <c r="E28" s="3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6.2" customHeight="1">
      <c r="A29" s="19">
        <v>25</v>
      </c>
      <c r="B29" s="235">
        <v>7078</v>
      </c>
      <c r="C29" s="237">
        <v>1419902798254</v>
      </c>
      <c r="D29" s="289" t="s">
        <v>565</v>
      </c>
      <c r="E29" s="3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6.2" customHeight="1">
      <c r="A30" s="19">
        <v>26</v>
      </c>
      <c r="B30" s="235">
        <v>7403</v>
      </c>
      <c r="C30" s="237">
        <v>1419902825677</v>
      </c>
      <c r="D30" s="289" t="s">
        <v>571</v>
      </c>
      <c r="E30" s="3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6.2" customHeight="1">
      <c r="A31" s="19">
        <v>27</v>
      </c>
      <c r="B31" s="235">
        <v>7676</v>
      </c>
      <c r="C31" s="237">
        <v>1478600217266</v>
      </c>
      <c r="D31" s="289" t="s">
        <v>560</v>
      </c>
      <c r="E31" s="3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6.2" customHeight="1">
      <c r="A32" s="19">
        <v>28</v>
      </c>
      <c r="B32" s="235">
        <v>7859</v>
      </c>
      <c r="C32" s="237">
        <v>1200601493628</v>
      </c>
      <c r="D32" s="289" t="s">
        <v>583</v>
      </c>
      <c r="E32" s="3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6.2" customHeight="1">
      <c r="A33" s="19">
        <v>29</v>
      </c>
      <c r="B33" s="235">
        <v>7962</v>
      </c>
      <c r="C33" s="237">
        <v>1419902786558</v>
      </c>
      <c r="D33" s="289" t="s">
        <v>582</v>
      </c>
      <c r="E33" s="3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6.2" customHeight="1">
      <c r="A34" s="19">
        <v>30</v>
      </c>
      <c r="B34" s="235">
        <v>8167</v>
      </c>
      <c r="C34" s="237">
        <v>1419902804467</v>
      </c>
      <c r="D34" s="289" t="s">
        <v>596</v>
      </c>
      <c r="E34" s="3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6.2" customHeight="1">
      <c r="A35" s="19">
        <v>31</v>
      </c>
      <c r="B35" s="235">
        <v>8168</v>
      </c>
      <c r="C35" s="237">
        <v>1419902769718</v>
      </c>
      <c r="D35" s="289" t="s">
        <v>588</v>
      </c>
      <c r="E35" s="3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6.2" customHeight="1">
      <c r="A36" s="19">
        <v>32</v>
      </c>
      <c r="B36" s="235">
        <v>8169</v>
      </c>
      <c r="C36" s="237">
        <v>1419902750499</v>
      </c>
      <c r="D36" s="289" t="s">
        <v>581</v>
      </c>
      <c r="E36" s="3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6.2" customHeight="1">
      <c r="A37" s="19">
        <v>33</v>
      </c>
      <c r="B37" s="235">
        <v>8170</v>
      </c>
      <c r="C37" s="237">
        <v>1800101402296</v>
      </c>
      <c r="D37" s="289" t="s">
        <v>569</v>
      </c>
      <c r="E37" s="3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6.2" customHeight="1">
      <c r="A38" s="19">
        <v>34</v>
      </c>
      <c r="B38" s="235">
        <v>8172</v>
      </c>
      <c r="C38" s="414">
        <v>1399900432725</v>
      </c>
      <c r="D38" s="289" t="s">
        <v>646</v>
      </c>
      <c r="E38" s="3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6.2" customHeight="1">
      <c r="A39" s="19">
        <v>35</v>
      </c>
      <c r="B39" s="222">
        <v>8184</v>
      </c>
      <c r="C39" s="242">
        <v>1419902822571</v>
      </c>
      <c r="D39" s="289" t="s">
        <v>668</v>
      </c>
      <c r="E39" s="3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6.2" customHeight="1">
      <c r="A40" s="19">
        <v>36</v>
      </c>
      <c r="B40" s="405">
        <v>8195</v>
      </c>
      <c r="C40" s="236">
        <v>1409904087631</v>
      </c>
      <c r="D40" s="289" t="s">
        <v>667</v>
      </c>
      <c r="E40" s="3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6.2" customHeight="1">
      <c r="A41" s="19">
        <v>37</v>
      </c>
      <c r="B41" s="286">
        <v>8222</v>
      </c>
      <c r="C41" s="275">
        <v>1459700075316</v>
      </c>
      <c r="D41" s="211" t="s">
        <v>702</v>
      </c>
      <c r="E41" s="3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6.2" customHeight="1">
      <c r="A42" s="19"/>
      <c r="B42" s="1"/>
      <c r="C42" s="1"/>
      <c r="D42" s="1"/>
      <c r="E42" s="3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6.2" customHeight="1">
      <c r="A43" s="19"/>
      <c r="B43" s="1"/>
      <c r="C43" s="1"/>
      <c r="D43" s="1"/>
      <c r="E43" s="3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20.25" customHeight="1">
      <c r="C44" s="52" t="s">
        <v>196</v>
      </c>
      <c r="D44" s="87">
        <f>COUNTIF(D5:D43,"เด็กชาย*")</f>
        <v>18</v>
      </c>
    </row>
    <row r="45" spans="1:19" ht="20.25" customHeight="1">
      <c r="C45" s="52" t="s">
        <v>197</v>
      </c>
      <c r="D45" s="87">
        <f>COUNTIF(D5:D43,"เด็กหญิง*")</f>
        <v>19</v>
      </c>
    </row>
    <row r="46" spans="1:19" ht="20.25" customHeight="1">
      <c r="C46" s="52" t="s">
        <v>154</v>
      </c>
      <c r="D46" s="88">
        <f>SUM(D44:D45)</f>
        <v>37</v>
      </c>
    </row>
  </sheetData>
  <mergeCells count="3">
    <mergeCell ref="A1:S1"/>
    <mergeCell ref="A2:S2"/>
    <mergeCell ref="A3:S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FF00"/>
  </sheetPr>
  <dimension ref="A1:S49"/>
  <sheetViews>
    <sheetView topLeftCell="A25" zoomScale="120" zoomScaleNormal="120" workbookViewId="0">
      <selection activeCell="B40" sqref="B40:D40"/>
    </sheetView>
  </sheetViews>
  <sheetFormatPr defaultColWidth="9.109375" defaultRowHeight="20.25" customHeight="1"/>
  <cols>
    <col min="1" max="1" width="3.109375" style="2" customWidth="1"/>
    <col min="2" max="2" width="8.6640625" style="54" customWidth="1"/>
    <col min="3" max="3" width="16.44140625" style="54" customWidth="1"/>
    <col min="4" max="4" width="24.33203125" style="2" customWidth="1"/>
    <col min="5" max="19" width="3.109375" style="2" customWidth="1"/>
    <col min="20" max="20" width="4.6640625" style="2" customWidth="1"/>
    <col min="21" max="16384" width="9.109375" style="2"/>
  </cols>
  <sheetData>
    <row r="1" spans="1:19" ht="20.25" customHeight="1">
      <c r="A1" s="693" t="s">
        <v>6</v>
      </c>
      <c r="B1" s="693"/>
      <c r="C1" s="693"/>
      <c r="D1" s="693"/>
      <c r="E1" s="693"/>
      <c r="F1" s="693"/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3"/>
    </row>
    <row r="2" spans="1:19" ht="20.25" customHeight="1">
      <c r="A2" s="695" t="s">
        <v>723</v>
      </c>
      <c r="B2" s="695"/>
      <c r="C2" s="695"/>
      <c r="D2" s="695"/>
      <c r="E2" s="695"/>
      <c r="F2" s="695"/>
      <c r="G2" s="695"/>
      <c r="H2" s="695"/>
      <c r="I2" s="695"/>
      <c r="J2" s="695"/>
      <c r="K2" s="695"/>
      <c r="L2" s="695"/>
      <c r="M2" s="695"/>
      <c r="N2" s="695"/>
      <c r="O2" s="695"/>
      <c r="P2" s="695"/>
      <c r="Q2" s="695"/>
      <c r="R2" s="695"/>
      <c r="S2" s="695"/>
    </row>
    <row r="3" spans="1:19" ht="20.25" customHeight="1">
      <c r="A3" s="695" t="s">
        <v>2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695"/>
      <c r="S3" s="695"/>
    </row>
    <row r="4" spans="1:19" ht="20.100000000000001" customHeight="1">
      <c r="A4" s="208" t="s">
        <v>0</v>
      </c>
      <c r="B4" s="208" t="s">
        <v>67</v>
      </c>
      <c r="C4" s="208" t="s">
        <v>68</v>
      </c>
      <c r="D4" s="208" t="s">
        <v>1</v>
      </c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</row>
    <row r="5" spans="1:19" ht="16.2" customHeight="1">
      <c r="A5" s="235">
        <v>1</v>
      </c>
      <c r="B5" s="407">
        <v>6962</v>
      </c>
      <c r="C5" s="236">
        <v>1419902720352</v>
      </c>
      <c r="D5" s="406" t="s">
        <v>358</v>
      </c>
      <c r="E5" s="66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</row>
    <row r="6" spans="1:19" ht="16.2" customHeight="1">
      <c r="A6" s="235">
        <v>2</v>
      </c>
      <c r="B6" s="235">
        <v>6959</v>
      </c>
      <c r="C6" s="237">
        <v>1419902732440</v>
      </c>
      <c r="D6" s="289" t="s">
        <v>561</v>
      </c>
      <c r="E6" s="66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</row>
    <row r="7" spans="1:19" ht="16.2" customHeight="1">
      <c r="A7" s="235">
        <v>3</v>
      </c>
      <c r="B7" s="222">
        <v>7003</v>
      </c>
      <c r="C7" s="237">
        <v>1419902814411</v>
      </c>
      <c r="D7" s="289" t="s">
        <v>586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</row>
    <row r="8" spans="1:19" ht="16.2" customHeight="1">
      <c r="A8" s="235">
        <v>4</v>
      </c>
      <c r="B8" s="222">
        <v>7006</v>
      </c>
      <c r="C8" s="237">
        <v>1849902268961</v>
      </c>
      <c r="D8" s="289" t="s">
        <v>559</v>
      </c>
      <c r="E8" s="66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</row>
    <row r="9" spans="1:19" ht="16.2" customHeight="1">
      <c r="A9" s="235">
        <v>5</v>
      </c>
      <c r="B9" s="235">
        <v>7008</v>
      </c>
      <c r="C9" s="237">
        <v>1220900062858</v>
      </c>
      <c r="D9" s="289" t="s">
        <v>593</v>
      </c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</row>
    <row r="10" spans="1:19" ht="16.2" customHeight="1">
      <c r="A10" s="235">
        <v>6</v>
      </c>
      <c r="B10" s="235">
        <v>7009</v>
      </c>
      <c r="C10" s="237">
        <v>1419902838647</v>
      </c>
      <c r="D10" s="289" t="s">
        <v>604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</row>
    <row r="11" spans="1:19" ht="16.2" customHeight="1">
      <c r="A11" s="235">
        <v>7</v>
      </c>
      <c r="B11" s="235">
        <v>7011</v>
      </c>
      <c r="C11" s="237">
        <v>1419902796375</v>
      </c>
      <c r="D11" s="289" t="s">
        <v>557</v>
      </c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</row>
    <row r="12" spans="1:19" ht="16.2" customHeight="1">
      <c r="A12" s="235">
        <v>8</v>
      </c>
      <c r="B12" s="222">
        <v>7020</v>
      </c>
      <c r="C12" s="237">
        <v>1419902819561</v>
      </c>
      <c r="D12" s="289" t="s">
        <v>594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</row>
    <row r="13" spans="1:19" ht="16.2" customHeight="1">
      <c r="A13" s="235">
        <v>9</v>
      </c>
      <c r="B13" s="222">
        <v>7022</v>
      </c>
      <c r="C13" s="237">
        <v>1419902786183</v>
      </c>
      <c r="D13" s="289" t="s">
        <v>590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</row>
    <row r="14" spans="1:19" ht="16.2" customHeight="1">
      <c r="A14" s="235">
        <v>10</v>
      </c>
      <c r="B14" s="222">
        <v>7023</v>
      </c>
      <c r="C14" s="237">
        <v>1419902742399</v>
      </c>
      <c r="D14" s="289" t="s">
        <v>573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</row>
    <row r="15" spans="1:19" ht="16.2" customHeight="1">
      <c r="A15" s="235">
        <v>11</v>
      </c>
      <c r="B15" s="265">
        <v>7051</v>
      </c>
      <c r="C15" s="242">
        <v>1419902784202</v>
      </c>
      <c r="D15" s="248" t="s">
        <v>674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</row>
    <row r="16" spans="1:19" ht="16.2" customHeight="1">
      <c r="A16" s="235">
        <v>12</v>
      </c>
      <c r="B16" s="222">
        <v>7053</v>
      </c>
      <c r="C16" s="237">
        <v>1419902765280</v>
      </c>
      <c r="D16" s="289" t="s">
        <v>563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</row>
    <row r="17" spans="1:19" ht="16.2" customHeight="1">
      <c r="A17" s="235">
        <v>13</v>
      </c>
      <c r="B17" s="235">
        <v>7059</v>
      </c>
      <c r="C17" s="237">
        <v>1419902788305</v>
      </c>
      <c r="D17" s="289" t="s">
        <v>606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</row>
    <row r="18" spans="1:19" ht="16.2" customHeight="1">
      <c r="A18" s="235">
        <v>14</v>
      </c>
      <c r="B18" s="235">
        <v>7258</v>
      </c>
      <c r="C18" s="237">
        <v>1419902807024</v>
      </c>
      <c r="D18" s="289" t="s">
        <v>602</v>
      </c>
      <c r="E18" s="7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</row>
    <row r="19" spans="1:19" ht="16.2" customHeight="1">
      <c r="A19" s="235">
        <v>15</v>
      </c>
      <c r="B19" s="235">
        <v>7677</v>
      </c>
      <c r="C19" s="237">
        <v>1419902792728</v>
      </c>
      <c r="D19" s="289" t="s">
        <v>229</v>
      </c>
      <c r="E19" s="7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</row>
    <row r="20" spans="1:19" ht="16.2" customHeight="1">
      <c r="A20" s="235">
        <v>16</v>
      </c>
      <c r="B20" s="222">
        <v>7717</v>
      </c>
      <c r="C20" s="242">
        <v>1103101145241</v>
      </c>
      <c r="D20" s="317" t="s">
        <v>648</v>
      </c>
      <c r="E20" s="420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</row>
    <row r="21" spans="1:19" ht="16.2" customHeight="1">
      <c r="A21" s="235">
        <v>17</v>
      </c>
      <c r="B21" s="235">
        <v>7832</v>
      </c>
      <c r="C21" s="237">
        <v>1102200326677</v>
      </c>
      <c r="D21" s="289" t="s">
        <v>220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ht="16.2" customHeight="1">
      <c r="A22" s="235">
        <v>18</v>
      </c>
      <c r="B22" s="417">
        <v>8173</v>
      </c>
      <c r="C22" s="418">
        <v>1419902739614</v>
      </c>
      <c r="D22" s="419" t="s">
        <v>603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</row>
    <row r="23" spans="1:19" ht="16.2" customHeight="1">
      <c r="A23" s="235"/>
      <c r="B23" s="229">
        <v>8082</v>
      </c>
      <c r="C23" s="243">
        <v>1419902695498</v>
      </c>
      <c r="D23" s="339" t="s">
        <v>368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</row>
    <row r="24" spans="1:19" ht="16.2" customHeight="1">
      <c r="A24" s="235"/>
      <c r="B24" s="212">
        <v>8196</v>
      </c>
      <c r="C24" s="242">
        <v>1399400093638</v>
      </c>
      <c r="D24" s="289" t="s">
        <v>669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</row>
    <row r="25" spans="1:19" ht="16.2" customHeight="1">
      <c r="A25" s="235">
        <v>19</v>
      </c>
      <c r="B25" s="235">
        <v>7026</v>
      </c>
      <c r="C25" s="237">
        <v>1419902799391</v>
      </c>
      <c r="D25" s="289" t="s">
        <v>554</v>
      </c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</row>
    <row r="26" spans="1:19" ht="16.2" customHeight="1">
      <c r="A26" s="235">
        <v>20</v>
      </c>
      <c r="B26" s="235">
        <v>7029</v>
      </c>
      <c r="C26" s="237">
        <v>1419903229920</v>
      </c>
      <c r="D26" s="289" t="s">
        <v>579</v>
      </c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ht="16.2" customHeight="1">
      <c r="A27" s="235">
        <v>21</v>
      </c>
      <c r="B27" s="235">
        <v>7037</v>
      </c>
      <c r="C27" s="237">
        <v>1419902768606</v>
      </c>
      <c r="D27" s="289" t="s">
        <v>574</v>
      </c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</row>
    <row r="28" spans="1:19" ht="16.2" customHeight="1">
      <c r="A28" s="235">
        <v>22</v>
      </c>
      <c r="B28" s="235">
        <v>7039</v>
      </c>
      <c r="C28" s="237">
        <v>1419902798971</v>
      </c>
      <c r="D28" s="289" t="s">
        <v>577</v>
      </c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</row>
    <row r="29" spans="1:19" ht="16.2" customHeight="1">
      <c r="A29" s="235">
        <v>23</v>
      </c>
      <c r="B29" s="222">
        <v>7044</v>
      </c>
      <c r="C29" s="237">
        <v>1419902821183</v>
      </c>
      <c r="D29" s="289" t="s">
        <v>553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</row>
    <row r="30" spans="1:19" ht="16.2" customHeight="1">
      <c r="A30" s="235">
        <v>24</v>
      </c>
      <c r="B30" s="235">
        <v>7067</v>
      </c>
      <c r="C30" s="237">
        <v>1419902788241</v>
      </c>
      <c r="D30" s="289" t="s">
        <v>564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</row>
    <row r="31" spans="1:19" ht="16.2" customHeight="1">
      <c r="A31" s="235">
        <v>25</v>
      </c>
      <c r="B31" s="235">
        <v>7077</v>
      </c>
      <c r="C31" s="237">
        <v>1419902774851</v>
      </c>
      <c r="D31" s="289" t="s">
        <v>598</v>
      </c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</row>
    <row r="32" spans="1:19" ht="16.2" customHeight="1">
      <c r="A32" s="235">
        <v>26</v>
      </c>
      <c r="B32" s="235">
        <v>7082</v>
      </c>
      <c r="C32" s="237">
        <v>1418600168010</v>
      </c>
      <c r="D32" s="289" t="s">
        <v>587</v>
      </c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</row>
    <row r="33" spans="1:19" ht="16.2" customHeight="1">
      <c r="A33" s="235">
        <v>27</v>
      </c>
      <c r="B33" s="265">
        <v>7406</v>
      </c>
      <c r="C33" s="242">
        <v>1139900681506</v>
      </c>
      <c r="D33" s="285" t="s">
        <v>652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</row>
    <row r="34" spans="1:19" ht="16.2" customHeight="1">
      <c r="A34" s="235">
        <v>28</v>
      </c>
      <c r="B34" s="235">
        <v>7407</v>
      </c>
      <c r="C34" s="237">
        <v>1419902797631</v>
      </c>
      <c r="D34" s="289" t="s">
        <v>584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</row>
    <row r="35" spans="1:19" ht="16.2" customHeight="1">
      <c r="A35" s="235">
        <v>29</v>
      </c>
      <c r="B35" s="222">
        <v>7812</v>
      </c>
      <c r="C35" s="237">
        <v>1459400016845</v>
      </c>
      <c r="D35" s="289" t="s">
        <v>589</v>
      </c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</row>
    <row r="36" spans="1:19" ht="16.2" customHeight="1">
      <c r="A36" s="235">
        <v>30</v>
      </c>
      <c r="B36" s="235">
        <v>7983</v>
      </c>
      <c r="C36" s="237">
        <v>1648600052851</v>
      </c>
      <c r="D36" s="289" t="s">
        <v>599</v>
      </c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</row>
    <row r="37" spans="1:19" ht="16.2" customHeight="1">
      <c r="A37" s="235">
        <v>31</v>
      </c>
      <c r="B37" s="407">
        <v>8086</v>
      </c>
      <c r="C37" s="410">
        <v>1419902722207</v>
      </c>
      <c r="D37" s="411" t="s">
        <v>377</v>
      </c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</row>
    <row r="38" spans="1:19" ht="16.2" customHeight="1">
      <c r="A38" s="235">
        <v>32</v>
      </c>
      <c r="B38" s="412">
        <v>8109</v>
      </c>
      <c r="C38" s="413">
        <v>141990266049</v>
      </c>
      <c r="D38" s="388" t="s">
        <v>479</v>
      </c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</row>
    <row r="39" spans="1:19" ht="16.2" customHeight="1">
      <c r="A39" s="235">
        <v>33</v>
      </c>
      <c r="B39" s="235">
        <v>8176</v>
      </c>
      <c r="C39" s="237">
        <v>1419902773502</v>
      </c>
      <c r="D39" s="289" t="s">
        <v>558</v>
      </c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ht="16.2" customHeight="1">
      <c r="A40" s="235">
        <v>34</v>
      </c>
      <c r="B40" s="2"/>
      <c r="C40" s="2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</row>
    <row r="41" spans="1:19" ht="16.2" customHeight="1">
      <c r="A41" s="235">
        <v>35</v>
      </c>
      <c r="B41" s="2"/>
      <c r="C41" s="2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</row>
    <row r="42" spans="1:19" ht="16.2" customHeight="1">
      <c r="A42" s="235">
        <v>36</v>
      </c>
      <c r="B42" s="451">
        <v>8260</v>
      </c>
      <c r="C42" s="195">
        <v>1419902807491</v>
      </c>
      <c r="D42" s="514" t="s">
        <v>944</v>
      </c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</row>
    <row r="43" spans="1:19" ht="16.2" customHeight="1">
      <c r="A43" s="235">
        <v>37</v>
      </c>
      <c r="B43" s="260"/>
      <c r="C43" s="260"/>
      <c r="D43" s="260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</row>
    <row r="44" spans="1:19" ht="16.2" customHeight="1">
      <c r="A44" s="235">
        <v>38</v>
      </c>
      <c r="B44" s="28"/>
      <c r="C44" s="28"/>
      <c r="D44" s="1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ht="16.2" customHeight="1">
      <c r="A45" s="235">
        <v>39</v>
      </c>
      <c r="B45" s="28"/>
      <c r="C45" s="28"/>
      <c r="D45" s="1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</row>
    <row r="46" spans="1:19" ht="20.25" customHeight="1">
      <c r="B46" s="2"/>
      <c r="C46" s="2"/>
    </row>
    <row r="47" spans="1:19" ht="20.25" customHeight="1">
      <c r="C47" s="92" t="s">
        <v>196</v>
      </c>
      <c r="D47" s="87">
        <f>COUNTIF(D5:D42,"เด็กชาย*")</f>
        <v>21</v>
      </c>
    </row>
    <row r="48" spans="1:19" ht="20.25" customHeight="1">
      <c r="C48" s="92" t="s">
        <v>197</v>
      </c>
      <c r="D48" s="87">
        <f>COUNTIF(D5:D42,"เด็กหญิง*")</f>
        <v>15</v>
      </c>
    </row>
    <row r="49" spans="3:4" ht="20.25" customHeight="1">
      <c r="C49" s="92" t="s">
        <v>154</v>
      </c>
      <c r="D49" s="88">
        <f>SUM(D47:D48)</f>
        <v>36</v>
      </c>
    </row>
  </sheetData>
  <mergeCells count="3">
    <mergeCell ref="A1:S1"/>
    <mergeCell ref="A2:S2"/>
    <mergeCell ref="A3:S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FF00"/>
  </sheetPr>
  <dimension ref="A1:S35"/>
  <sheetViews>
    <sheetView topLeftCell="A19" workbookViewId="0">
      <selection activeCell="I28" sqref="I28"/>
    </sheetView>
  </sheetViews>
  <sheetFormatPr defaultColWidth="9.109375" defaultRowHeight="20.25" customHeight="1"/>
  <cols>
    <col min="1" max="1" width="3.109375" style="2" customWidth="1"/>
    <col min="2" max="2" width="9.33203125" style="2" customWidth="1"/>
    <col min="3" max="3" width="16" style="2" customWidth="1"/>
    <col min="4" max="4" width="27.33203125" style="2" customWidth="1"/>
    <col min="5" max="19" width="3.33203125" style="2" customWidth="1"/>
    <col min="20" max="20" width="4.6640625" style="2" customWidth="1"/>
    <col min="21" max="21" width="9.109375" style="2"/>
    <col min="22" max="22" width="39.44140625" style="2" customWidth="1"/>
    <col min="23" max="16384" width="9.109375" style="2"/>
  </cols>
  <sheetData>
    <row r="1" spans="1:19" ht="20.25" customHeight="1">
      <c r="A1" s="658" t="s">
        <v>228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</row>
    <row r="2" spans="1:19" ht="20.25" customHeight="1">
      <c r="A2" s="658" t="s">
        <v>723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20.25" customHeight="1">
      <c r="A3" s="658" t="s">
        <v>2</v>
      </c>
      <c r="B3" s="658"/>
      <c r="C3" s="658"/>
      <c r="D3" s="658"/>
      <c r="E3" s="658"/>
      <c r="F3" s="658"/>
      <c r="G3" s="658"/>
      <c r="H3" s="658"/>
      <c r="I3" s="658"/>
      <c r="J3" s="658"/>
      <c r="K3" s="658"/>
      <c r="L3" s="658"/>
      <c r="M3" s="658"/>
      <c r="N3" s="658"/>
      <c r="O3" s="658"/>
      <c r="P3" s="658"/>
      <c r="Q3" s="658"/>
      <c r="R3" s="658"/>
      <c r="S3" s="658"/>
    </row>
    <row r="4" spans="1:19" ht="18.75" customHeight="1">
      <c r="A4" s="25" t="s">
        <v>0</v>
      </c>
      <c r="B4" s="26" t="s">
        <v>67</v>
      </c>
      <c r="C4" s="26" t="s">
        <v>68</v>
      </c>
      <c r="D4" s="25" t="s">
        <v>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8.75" customHeight="1">
      <c r="A5" s="25">
        <v>1</v>
      </c>
      <c r="B5" s="405">
        <v>6944</v>
      </c>
      <c r="C5" s="236">
        <v>1419902702991</v>
      </c>
      <c r="D5" s="406" t="s">
        <v>326</v>
      </c>
      <c r="E5" s="4"/>
      <c r="F5" s="4"/>
      <c r="G5" s="4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</row>
    <row r="6" spans="1:19" ht="18.75" customHeight="1">
      <c r="A6" s="21">
        <v>2</v>
      </c>
      <c r="B6" s="405">
        <v>6948</v>
      </c>
      <c r="C6" s="236">
        <v>1419902722762</v>
      </c>
      <c r="D6" s="406" t="s">
        <v>327</v>
      </c>
      <c r="E6" s="4"/>
      <c r="F6" s="4"/>
      <c r="G6" s="4"/>
      <c r="H6" s="4"/>
      <c r="I6" s="4"/>
      <c r="J6" s="4"/>
      <c r="K6" s="4"/>
      <c r="L6" s="4"/>
      <c r="M6" s="5"/>
      <c r="N6" s="5"/>
      <c r="O6" s="5"/>
      <c r="P6" s="5"/>
      <c r="Q6" s="5"/>
      <c r="R6" s="5"/>
      <c r="S6" s="5"/>
    </row>
    <row r="7" spans="1:19" ht="18.75" customHeight="1">
      <c r="A7" s="25">
        <v>3</v>
      </c>
      <c r="B7" s="405">
        <v>6952</v>
      </c>
      <c r="C7" s="236">
        <v>1419902689773</v>
      </c>
      <c r="D7" s="406" t="s">
        <v>328</v>
      </c>
      <c r="E7" s="4"/>
      <c r="F7" s="4"/>
      <c r="G7" s="4"/>
      <c r="H7" s="4"/>
      <c r="I7" s="4"/>
      <c r="J7" s="4"/>
      <c r="K7" s="4"/>
      <c r="L7" s="4"/>
      <c r="M7" s="5"/>
      <c r="N7" s="5"/>
      <c r="O7" s="5"/>
      <c r="P7" s="5"/>
      <c r="Q7" s="5"/>
      <c r="R7" s="5"/>
      <c r="S7" s="5"/>
    </row>
    <row r="8" spans="1:19" ht="18.75" customHeight="1">
      <c r="A8" s="21">
        <v>4</v>
      </c>
      <c r="B8" s="405">
        <v>6955</v>
      </c>
      <c r="C8" s="236">
        <v>1419902709740</v>
      </c>
      <c r="D8" s="406" t="s">
        <v>329</v>
      </c>
      <c r="E8" s="18"/>
      <c r="F8" s="4"/>
      <c r="G8" s="4"/>
      <c r="H8" s="4"/>
      <c r="I8" s="4"/>
      <c r="J8" s="4"/>
      <c r="K8" s="4"/>
      <c r="L8" s="4"/>
      <c r="M8" s="5"/>
      <c r="N8" s="5"/>
      <c r="O8" s="5"/>
      <c r="P8" s="5"/>
      <c r="Q8" s="5"/>
      <c r="R8" s="5"/>
      <c r="S8" s="5"/>
    </row>
    <row r="9" spans="1:19" ht="18.75" customHeight="1">
      <c r="A9" s="25">
        <v>5</v>
      </c>
      <c r="B9" s="405">
        <v>6957</v>
      </c>
      <c r="C9" s="236">
        <v>1419902740451</v>
      </c>
      <c r="D9" s="406" t="s">
        <v>330</v>
      </c>
      <c r="E9" s="18"/>
      <c r="F9" s="4"/>
      <c r="G9" s="4"/>
      <c r="H9" s="4"/>
      <c r="I9" s="4"/>
      <c r="J9" s="4"/>
      <c r="K9" s="4"/>
      <c r="L9" s="4"/>
      <c r="M9" s="5"/>
      <c r="N9" s="5"/>
      <c r="O9" s="5"/>
      <c r="P9" s="5"/>
      <c r="Q9" s="5"/>
      <c r="R9" s="5"/>
      <c r="S9" s="5"/>
    </row>
    <row r="10" spans="1:19" ht="18.75" customHeight="1">
      <c r="A10" s="21">
        <v>6</v>
      </c>
      <c r="B10" s="405">
        <v>6969</v>
      </c>
      <c r="C10" s="236">
        <v>1419902718731</v>
      </c>
      <c r="D10" s="406" t="s">
        <v>332</v>
      </c>
      <c r="E10" s="4"/>
      <c r="F10" s="4"/>
      <c r="G10" s="4"/>
      <c r="H10" s="4"/>
      <c r="I10" s="4"/>
      <c r="J10" s="4"/>
      <c r="K10" s="4"/>
      <c r="L10" s="4"/>
      <c r="M10" s="5"/>
      <c r="N10" s="5"/>
      <c r="O10" s="5"/>
      <c r="P10" s="5"/>
      <c r="Q10" s="5"/>
      <c r="R10" s="5"/>
      <c r="S10" s="5"/>
    </row>
    <row r="11" spans="1:19" ht="18.75" customHeight="1">
      <c r="A11" s="25">
        <v>7</v>
      </c>
      <c r="B11" s="405">
        <v>6979</v>
      </c>
      <c r="C11" s="236">
        <v>1419902700483</v>
      </c>
      <c r="D11" s="406" t="s">
        <v>333</v>
      </c>
      <c r="E11" s="18"/>
      <c r="F11" s="4"/>
      <c r="G11" s="4"/>
      <c r="H11" s="4"/>
      <c r="I11" s="4"/>
      <c r="J11" s="4"/>
      <c r="K11" s="4"/>
      <c r="L11" s="4"/>
      <c r="M11" s="5"/>
      <c r="N11" s="5"/>
      <c r="O11" s="5"/>
      <c r="P11" s="5"/>
      <c r="Q11" s="5"/>
      <c r="R11" s="5"/>
      <c r="S11" s="5"/>
    </row>
    <row r="12" spans="1:19" ht="18.75" customHeight="1">
      <c r="A12" s="21">
        <v>8</v>
      </c>
      <c r="B12" s="405">
        <v>6981</v>
      </c>
      <c r="C12" s="236">
        <v>1419930124615</v>
      </c>
      <c r="D12" s="406" t="s">
        <v>334</v>
      </c>
      <c r="E12" s="18"/>
      <c r="F12" s="4"/>
      <c r="G12" s="4"/>
      <c r="H12" s="4"/>
      <c r="I12" s="4"/>
      <c r="J12" s="4"/>
      <c r="K12" s="4"/>
      <c r="L12" s="4"/>
      <c r="M12" s="5"/>
      <c r="N12" s="5"/>
      <c r="O12" s="5"/>
      <c r="P12" s="5"/>
      <c r="Q12" s="5"/>
      <c r="R12" s="5"/>
      <c r="S12" s="5"/>
    </row>
    <row r="13" spans="1:19" ht="18.75" customHeight="1">
      <c r="A13" s="25">
        <v>9</v>
      </c>
      <c r="B13" s="405">
        <v>6986</v>
      </c>
      <c r="C13" s="236">
        <v>1419902709367</v>
      </c>
      <c r="D13" s="406" t="s">
        <v>335</v>
      </c>
      <c r="E13" s="18"/>
      <c r="F13" s="4"/>
      <c r="G13" s="4"/>
      <c r="H13" s="4"/>
      <c r="I13" s="4"/>
      <c r="J13" s="4"/>
      <c r="K13" s="4"/>
      <c r="L13" s="4"/>
      <c r="M13" s="5"/>
      <c r="N13" s="5"/>
      <c r="O13" s="5"/>
      <c r="P13" s="5"/>
      <c r="Q13" s="5"/>
      <c r="R13" s="5"/>
      <c r="S13" s="5"/>
    </row>
    <row r="14" spans="1:19" ht="18.75" customHeight="1">
      <c r="A14" s="21">
        <v>10</v>
      </c>
      <c r="B14" s="405">
        <v>6992</v>
      </c>
      <c r="C14" s="236">
        <v>1419902692715</v>
      </c>
      <c r="D14" s="406" t="s">
        <v>336</v>
      </c>
      <c r="E14" s="18"/>
      <c r="F14" s="4"/>
      <c r="G14" s="4"/>
      <c r="H14" s="4"/>
      <c r="I14" s="4"/>
      <c r="J14" s="4"/>
      <c r="K14" s="4"/>
      <c r="L14" s="4"/>
      <c r="M14" s="5"/>
      <c r="N14" s="5"/>
      <c r="O14" s="5"/>
      <c r="P14" s="5"/>
      <c r="Q14" s="5"/>
      <c r="R14" s="5"/>
      <c r="S14" s="5"/>
    </row>
    <row r="15" spans="1:19" ht="18.75" customHeight="1">
      <c r="A15" s="25">
        <v>11</v>
      </c>
      <c r="B15" s="405">
        <v>7117</v>
      </c>
      <c r="C15" s="236">
        <v>1419902727314</v>
      </c>
      <c r="D15" s="406" t="s">
        <v>337</v>
      </c>
      <c r="E15" s="18"/>
      <c r="F15" s="4"/>
      <c r="G15" s="4"/>
      <c r="H15" s="4"/>
      <c r="I15" s="4"/>
      <c r="J15" s="4"/>
      <c r="K15" s="4"/>
      <c r="L15" s="4"/>
      <c r="M15" s="5"/>
      <c r="N15" s="5"/>
      <c r="O15" s="5"/>
      <c r="P15" s="5"/>
      <c r="Q15" s="5"/>
      <c r="R15" s="5"/>
      <c r="S15" s="5"/>
    </row>
    <row r="16" spans="1:19" ht="18.75" customHeight="1">
      <c r="A16" s="21">
        <v>12</v>
      </c>
      <c r="B16" s="405">
        <v>7153</v>
      </c>
      <c r="C16" s="236">
        <v>1419902670541</v>
      </c>
      <c r="D16" s="406" t="s">
        <v>338</v>
      </c>
      <c r="E16" s="18"/>
      <c r="F16" s="4"/>
      <c r="G16" s="4"/>
      <c r="H16" s="4"/>
      <c r="I16" s="4"/>
      <c r="J16" s="4"/>
      <c r="K16" s="4"/>
      <c r="L16" s="4"/>
      <c r="M16" s="5"/>
      <c r="N16" s="5"/>
      <c r="O16" s="5"/>
      <c r="P16" s="5"/>
      <c r="Q16" s="5"/>
      <c r="R16" s="5"/>
      <c r="S16" s="5"/>
    </row>
    <row r="17" spans="1:19" ht="18.75" customHeight="1">
      <c r="A17" s="25">
        <v>13</v>
      </c>
      <c r="B17" s="405">
        <v>7584</v>
      </c>
      <c r="C17" s="236">
        <v>1419902692812</v>
      </c>
      <c r="D17" s="406" t="s">
        <v>340</v>
      </c>
      <c r="E17" s="18"/>
      <c r="F17" s="4"/>
      <c r="G17" s="4"/>
      <c r="H17" s="4"/>
      <c r="I17" s="4"/>
      <c r="J17" s="4"/>
      <c r="K17" s="4"/>
      <c r="L17" s="4"/>
      <c r="M17" s="5"/>
      <c r="N17" s="5"/>
      <c r="O17" s="5"/>
      <c r="P17" s="5"/>
      <c r="Q17" s="5"/>
      <c r="R17" s="5"/>
      <c r="S17" s="5"/>
    </row>
    <row r="18" spans="1:19" ht="18.75" customHeight="1">
      <c r="A18" s="21">
        <v>14</v>
      </c>
      <c r="B18" s="405">
        <v>7958</v>
      </c>
      <c r="C18" s="236">
        <v>1209702562992</v>
      </c>
      <c r="D18" s="406" t="s">
        <v>341</v>
      </c>
      <c r="E18" s="18"/>
      <c r="F18" s="4"/>
      <c r="G18" s="4"/>
      <c r="H18" s="4"/>
      <c r="I18" s="4"/>
      <c r="J18" s="4"/>
      <c r="K18" s="4"/>
      <c r="L18" s="4"/>
      <c r="M18" s="5"/>
      <c r="N18" s="5"/>
      <c r="O18" s="5"/>
      <c r="P18" s="5"/>
      <c r="Q18" s="5"/>
      <c r="R18" s="5"/>
      <c r="S18" s="5"/>
    </row>
    <row r="19" spans="1:19" ht="18.75" customHeight="1">
      <c r="A19" s="25">
        <v>15</v>
      </c>
      <c r="B19" s="223">
        <v>8074</v>
      </c>
      <c r="C19" s="236">
        <v>1229901349598</v>
      </c>
      <c r="D19" s="406" t="s">
        <v>342</v>
      </c>
      <c r="E19" s="18"/>
      <c r="F19" s="4"/>
      <c r="G19" s="4"/>
      <c r="H19" s="4"/>
      <c r="I19" s="4"/>
      <c r="J19" s="4"/>
      <c r="K19" s="4"/>
      <c r="L19" s="4"/>
      <c r="M19" s="5"/>
      <c r="N19" s="5"/>
      <c r="O19" s="5"/>
      <c r="P19" s="5"/>
      <c r="Q19" s="5"/>
      <c r="R19" s="5"/>
      <c r="S19" s="5"/>
    </row>
    <row r="20" spans="1:19" ht="18.75" customHeight="1">
      <c r="A20" s="21">
        <v>16</v>
      </c>
      <c r="B20" s="223">
        <v>8075</v>
      </c>
      <c r="C20" s="236">
        <v>1419902694556</v>
      </c>
      <c r="D20" s="406" t="s">
        <v>459</v>
      </c>
      <c r="E20" s="18"/>
      <c r="F20" s="4"/>
      <c r="G20" s="4"/>
      <c r="H20" s="4"/>
      <c r="I20" s="4"/>
      <c r="J20" s="4"/>
      <c r="K20" s="4"/>
      <c r="L20" s="4"/>
      <c r="M20" s="5"/>
      <c r="N20" s="5"/>
      <c r="O20" s="5"/>
      <c r="P20" s="5"/>
      <c r="Q20" s="5"/>
      <c r="R20" s="5"/>
      <c r="S20" s="5"/>
    </row>
    <row r="21" spans="1:19" ht="18.75" customHeight="1">
      <c r="A21" s="25">
        <v>17</v>
      </c>
      <c r="B21" s="405">
        <v>6854</v>
      </c>
      <c r="C21" s="414">
        <v>1419902634464</v>
      </c>
      <c r="D21" s="415" t="s">
        <v>732</v>
      </c>
      <c r="E21" s="18"/>
      <c r="F21" s="4"/>
      <c r="G21" s="4"/>
      <c r="H21" s="4"/>
      <c r="I21" s="4"/>
      <c r="J21" s="4"/>
      <c r="K21" s="4"/>
      <c r="L21" s="4"/>
      <c r="M21" s="5"/>
      <c r="N21" s="5"/>
      <c r="O21" s="5"/>
      <c r="P21" s="5"/>
      <c r="Q21" s="5"/>
      <c r="R21" s="5"/>
      <c r="S21" s="5"/>
    </row>
    <row r="22" spans="1:19" ht="18.75" customHeight="1">
      <c r="A22" s="21">
        <v>18</v>
      </c>
      <c r="B22" s="223">
        <v>6945</v>
      </c>
      <c r="C22" s="236">
        <v>5410101202692</v>
      </c>
      <c r="D22" s="406" t="s">
        <v>343</v>
      </c>
      <c r="E22" s="18"/>
      <c r="F22" s="4"/>
      <c r="G22" s="4"/>
      <c r="H22" s="4"/>
      <c r="I22" s="4"/>
      <c r="J22" s="4"/>
      <c r="K22" s="4"/>
      <c r="L22" s="4"/>
      <c r="M22" s="5"/>
      <c r="N22" s="5"/>
      <c r="O22" s="5"/>
      <c r="P22" s="5"/>
      <c r="Q22" s="5"/>
      <c r="R22" s="5"/>
      <c r="S22" s="5"/>
    </row>
    <row r="23" spans="1:19" ht="18.75" customHeight="1">
      <c r="A23" s="25">
        <v>19</v>
      </c>
      <c r="B23" s="223">
        <v>6960</v>
      </c>
      <c r="C23" s="236">
        <v>1419902725001</v>
      </c>
      <c r="D23" s="406" t="s">
        <v>344</v>
      </c>
      <c r="E23" s="18"/>
      <c r="F23" s="4"/>
      <c r="G23" s="4"/>
      <c r="H23" s="4"/>
      <c r="I23" s="4"/>
      <c r="J23" s="4"/>
      <c r="K23" s="4"/>
      <c r="L23" s="4"/>
      <c r="M23" s="5"/>
      <c r="N23" s="5"/>
      <c r="O23" s="5"/>
      <c r="P23" s="5"/>
      <c r="Q23" s="5"/>
      <c r="R23" s="5"/>
      <c r="S23" s="5"/>
    </row>
    <row r="24" spans="1:19" ht="18.75" customHeight="1">
      <c r="A24" s="21">
        <v>20</v>
      </c>
      <c r="B24" s="223">
        <v>6990</v>
      </c>
      <c r="C24" s="236">
        <v>1419902704403</v>
      </c>
      <c r="D24" s="406" t="s">
        <v>345</v>
      </c>
      <c r="E24" s="18"/>
      <c r="F24" s="4"/>
      <c r="G24" s="4"/>
      <c r="H24" s="4"/>
      <c r="I24" s="4"/>
      <c r="J24" s="4"/>
      <c r="K24" s="4"/>
      <c r="L24" s="4"/>
      <c r="M24" s="5"/>
      <c r="N24" s="5"/>
      <c r="O24" s="5"/>
      <c r="P24" s="5"/>
      <c r="Q24" s="5"/>
      <c r="R24" s="5"/>
      <c r="S24" s="5"/>
    </row>
    <row r="25" spans="1:19" ht="18.75" customHeight="1">
      <c r="A25" s="25">
        <v>21</v>
      </c>
      <c r="B25" s="223">
        <v>6999</v>
      </c>
      <c r="C25" s="236">
        <v>1419902701404</v>
      </c>
      <c r="D25" s="406" t="s">
        <v>346</v>
      </c>
      <c r="E25" s="4"/>
      <c r="F25" s="4"/>
      <c r="G25" s="4"/>
      <c r="H25" s="4"/>
      <c r="I25" s="4"/>
      <c r="J25" s="4"/>
      <c r="K25" s="4"/>
      <c r="L25" s="4"/>
      <c r="M25" s="5"/>
      <c r="N25" s="5"/>
      <c r="O25" s="5"/>
      <c r="P25" s="5"/>
      <c r="Q25" s="5"/>
      <c r="R25" s="5"/>
      <c r="S25" s="5"/>
    </row>
    <row r="26" spans="1:19" ht="18.75" customHeight="1">
      <c r="A26" s="21">
        <v>22</v>
      </c>
      <c r="B26" s="223">
        <v>7157</v>
      </c>
      <c r="C26" s="236">
        <v>1209601677166</v>
      </c>
      <c r="D26" s="239" t="s">
        <v>348</v>
      </c>
      <c r="E26" s="4"/>
      <c r="F26" s="4"/>
      <c r="G26" s="4"/>
      <c r="H26" s="4"/>
      <c r="I26" s="4"/>
      <c r="J26" s="4"/>
      <c r="K26" s="4"/>
      <c r="L26" s="4"/>
      <c r="M26" s="5"/>
      <c r="N26" s="5"/>
      <c r="O26" s="5"/>
      <c r="P26" s="5"/>
      <c r="Q26" s="5"/>
      <c r="R26" s="5"/>
      <c r="S26" s="5"/>
    </row>
    <row r="27" spans="1:19" ht="18.75" customHeight="1">
      <c r="A27" s="25">
        <v>23</v>
      </c>
      <c r="B27" s="223">
        <v>7305</v>
      </c>
      <c r="C27" s="236">
        <v>1419902689897</v>
      </c>
      <c r="D27" s="406" t="s">
        <v>349</v>
      </c>
      <c r="E27" s="4"/>
      <c r="F27" s="28"/>
      <c r="G27" s="28"/>
      <c r="H27" s="28"/>
      <c r="I27" s="28"/>
      <c r="J27" s="28"/>
      <c r="K27" s="28"/>
      <c r="L27" s="28"/>
      <c r="M27" s="5"/>
      <c r="N27" s="5"/>
      <c r="O27" s="5"/>
      <c r="P27" s="5"/>
      <c r="Q27" s="5"/>
      <c r="R27" s="5"/>
      <c r="S27" s="5"/>
    </row>
    <row r="28" spans="1:19" ht="18.75" customHeight="1">
      <c r="A28" s="21">
        <v>24</v>
      </c>
      <c r="B28" s="223">
        <v>7587</v>
      </c>
      <c r="C28" s="236">
        <v>1419902733080</v>
      </c>
      <c r="D28" s="239" t="s">
        <v>350</v>
      </c>
      <c r="E28" s="18"/>
      <c r="F28" s="1"/>
      <c r="G28" s="1"/>
      <c r="H28" s="1"/>
      <c r="I28" s="1"/>
      <c r="J28" s="1"/>
      <c r="K28" s="1"/>
      <c r="L28" s="1"/>
      <c r="M28" s="5"/>
      <c r="N28" s="5"/>
      <c r="O28" s="5"/>
      <c r="P28" s="5"/>
      <c r="Q28" s="5"/>
      <c r="R28" s="5"/>
      <c r="S28" s="5"/>
    </row>
    <row r="29" spans="1:19" ht="18.75" customHeight="1">
      <c r="A29" s="25">
        <v>25</v>
      </c>
      <c r="B29" s="228">
        <v>8077</v>
      </c>
      <c r="C29" s="391">
        <v>1418800044055</v>
      </c>
      <c r="D29" s="408" t="s">
        <v>351</v>
      </c>
      <c r="E29" s="18"/>
      <c r="F29" s="1"/>
      <c r="G29" s="1"/>
      <c r="H29" s="1"/>
      <c r="I29" s="1"/>
      <c r="J29" s="1"/>
      <c r="K29" s="1"/>
      <c r="L29" s="1"/>
      <c r="M29" s="5"/>
      <c r="N29" s="5"/>
      <c r="O29" s="5"/>
      <c r="P29" s="5"/>
      <c r="Q29" s="5"/>
      <c r="R29" s="5"/>
      <c r="S29" s="5"/>
    </row>
    <row r="30" spans="1:19" ht="18.75" customHeight="1">
      <c r="A30" s="21">
        <v>26</v>
      </c>
      <c r="B30" s="1"/>
      <c r="C30" s="1"/>
      <c r="D30" s="1"/>
      <c r="E30" s="66"/>
      <c r="F30" s="1"/>
      <c r="G30" s="1"/>
      <c r="H30" s="1"/>
      <c r="I30" s="1"/>
      <c r="J30" s="1"/>
      <c r="K30" s="1"/>
      <c r="L30" s="1"/>
      <c r="M30" s="5"/>
      <c r="N30" s="5"/>
      <c r="O30" s="5"/>
      <c r="P30" s="5"/>
      <c r="Q30" s="5"/>
      <c r="R30" s="5"/>
      <c r="S30" s="5"/>
    </row>
    <row r="31" spans="1:19" ht="18.75" customHeight="1">
      <c r="A31" s="25">
        <v>27</v>
      </c>
      <c r="B31" s="13"/>
      <c r="C31" s="60"/>
      <c r="D31" s="11"/>
      <c r="E31" s="4"/>
      <c r="F31" s="1"/>
      <c r="G31" s="1"/>
      <c r="H31" s="1"/>
      <c r="I31" s="1"/>
      <c r="J31" s="1"/>
      <c r="K31" s="1"/>
      <c r="L31" s="1"/>
      <c r="M31" s="5"/>
      <c r="N31" s="5"/>
      <c r="O31" s="5"/>
      <c r="P31" s="5"/>
      <c r="Q31" s="5"/>
      <c r="R31" s="5"/>
      <c r="S31" s="5"/>
    </row>
    <row r="32" spans="1:19" ht="18.75" customHeight="1">
      <c r="A32" s="21">
        <v>28</v>
      </c>
      <c r="B32" s="13"/>
      <c r="C32" s="60"/>
      <c r="D32" s="11"/>
      <c r="E32" s="18"/>
      <c r="F32" s="1"/>
      <c r="G32" s="1"/>
      <c r="H32" s="1"/>
      <c r="I32" s="1"/>
      <c r="J32" s="1"/>
      <c r="K32" s="1"/>
      <c r="L32" s="1"/>
      <c r="M32" s="5"/>
      <c r="N32" s="5"/>
      <c r="O32" s="5"/>
      <c r="P32" s="5"/>
      <c r="Q32" s="5"/>
      <c r="R32" s="5"/>
      <c r="S32" s="5"/>
    </row>
    <row r="33" spans="3:4" ht="20.25" customHeight="1">
      <c r="C33" s="52" t="s">
        <v>196</v>
      </c>
      <c r="D33" s="87">
        <f>COUNTIF(D5:D32,"เด็กชาย*")</f>
        <v>16</v>
      </c>
    </row>
    <row r="34" spans="3:4" ht="20.25" customHeight="1">
      <c r="C34" s="52" t="s">
        <v>197</v>
      </c>
      <c r="D34" s="87">
        <f>COUNTIF(D5:D32,"เด็กหญิง*")</f>
        <v>9</v>
      </c>
    </row>
    <row r="35" spans="3:4" ht="20.25" customHeight="1">
      <c r="C35" s="52" t="s">
        <v>154</v>
      </c>
      <c r="D35" s="88">
        <f>SUM(D33:D34)</f>
        <v>25</v>
      </c>
    </row>
  </sheetData>
  <mergeCells count="3">
    <mergeCell ref="A3:S3"/>
    <mergeCell ref="A1:S1"/>
    <mergeCell ref="A2:S2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FF00"/>
  </sheetPr>
  <dimension ref="A1:S40"/>
  <sheetViews>
    <sheetView topLeftCell="A4" zoomScale="210" zoomScaleNormal="210" workbookViewId="0">
      <selection activeCell="M34" sqref="M34"/>
    </sheetView>
  </sheetViews>
  <sheetFormatPr defaultColWidth="9.109375" defaultRowHeight="20.25" customHeight="1"/>
  <cols>
    <col min="1" max="1" width="3.109375" style="2" customWidth="1"/>
    <col min="2" max="2" width="9.33203125" style="2" customWidth="1"/>
    <col min="3" max="3" width="16" style="2" customWidth="1"/>
    <col min="4" max="4" width="27.109375" style="2" customWidth="1"/>
    <col min="5" max="19" width="3.33203125" style="2" customWidth="1"/>
    <col min="20" max="20" width="4.6640625" style="2" customWidth="1"/>
    <col min="21" max="21" width="9.109375" style="2"/>
    <col min="22" max="22" width="30" style="2" customWidth="1"/>
    <col min="23" max="16384" width="9.109375" style="2"/>
  </cols>
  <sheetData>
    <row r="1" spans="1:19" ht="20.25" customHeight="1">
      <c r="A1" s="658" t="s">
        <v>227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</row>
    <row r="2" spans="1:19" ht="20.25" customHeight="1">
      <c r="A2" s="658" t="s">
        <v>723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</row>
    <row r="3" spans="1:19" ht="20.25" customHeight="1">
      <c r="A3" s="658" t="s">
        <v>2</v>
      </c>
      <c r="B3" s="658"/>
      <c r="C3" s="658"/>
      <c r="D3" s="658"/>
      <c r="E3" s="658"/>
      <c r="F3" s="658"/>
      <c r="G3" s="658"/>
      <c r="H3" s="658"/>
      <c r="I3" s="658"/>
      <c r="J3" s="658"/>
      <c r="K3" s="658"/>
      <c r="L3" s="658"/>
      <c r="M3" s="658"/>
      <c r="N3" s="658"/>
      <c r="O3" s="658"/>
      <c r="P3" s="658"/>
      <c r="Q3" s="658"/>
      <c r="R3" s="658"/>
      <c r="S3" s="658"/>
    </row>
    <row r="4" spans="1:19" ht="18.75" customHeight="1">
      <c r="A4" s="25" t="s">
        <v>0</v>
      </c>
      <c r="B4" s="26" t="s">
        <v>67</v>
      </c>
      <c r="C4" s="26" t="s">
        <v>68</v>
      </c>
      <c r="D4" s="25" t="s">
        <v>1</v>
      </c>
      <c r="E4" s="5"/>
      <c r="F4" s="5"/>
      <c r="G4" s="5"/>
      <c r="H4" s="5"/>
      <c r="I4" s="5"/>
      <c r="J4" s="5"/>
      <c r="K4" s="5"/>
      <c r="L4" s="5"/>
      <c r="M4" s="93"/>
      <c r="N4" s="93"/>
      <c r="O4" s="93"/>
      <c r="P4" s="93"/>
      <c r="Q4" s="93"/>
      <c r="R4" s="93"/>
      <c r="S4" s="93"/>
    </row>
    <row r="5" spans="1:19" ht="18.75" customHeight="1">
      <c r="A5" s="21">
        <v>1</v>
      </c>
      <c r="B5" s="407">
        <v>6836</v>
      </c>
      <c r="C5" s="236">
        <v>1419902623331</v>
      </c>
      <c r="D5" s="406" t="s">
        <v>352</v>
      </c>
      <c r="E5" s="66"/>
      <c r="F5" s="4"/>
      <c r="G5" s="4"/>
      <c r="H5" s="4"/>
      <c r="I5" s="4"/>
      <c r="J5" s="4"/>
      <c r="K5" s="4"/>
      <c r="L5" s="4"/>
      <c r="M5" s="93"/>
      <c r="N5" s="93"/>
      <c r="O5" s="93"/>
      <c r="P5" s="93"/>
      <c r="Q5" s="93"/>
      <c r="R5" s="93"/>
      <c r="S5" s="93"/>
    </row>
    <row r="6" spans="1:19" ht="18.75" customHeight="1">
      <c r="A6" s="21">
        <v>2</v>
      </c>
      <c r="B6" s="407">
        <v>6942</v>
      </c>
      <c r="C6" s="236">
        <v>1419902671548</v>
      </c>
      <c r="D6" s="406" t="s">
        <v>353</v>
      </c>
      <c r="E6" s="76"/>
      <c r="F6" s="4"/>
      <c r="G6" s="4"/>
      <c r="H6" s="4"/>
      <c r="I6" s="4"/>
      <c r="J6" s="4"/>
      <c r="K6" s="4"/>
      <c r="L6" s="4"/>
      <c r="M6" s="93"/>
      <c r="N6" s="93"/>
      <c r="O6" s="93"/>
      <c r="P6" s="93"/>
      <c r="Q6" s="93"/>
      <c r="R6" s="93"/>
      <c r="S6" s="93"/>
    </row>
    <row r="7" spans="1:19" ht="18.75" customHeight="1">
      <c r="A7" s="21">
        <v>3</v>
      </c>
      <c r="B7" s="407">
        <v>6946</v>
      </c>
      <c r="C7" s="236">
        <v>1419902692341</v>
      </c>
      <c r="D7" s="406" t="s">
        <v>354</v>
      </c>
      <c r="E7" s="76"/>
      <c r="F7" s="4"/>
      <c r="G7" s="4"/>
      <c r="H7" s="4"/>
      <c r="I7" s="4"/>
      <c r="J7" s="4"/>
      <c r="K7" s="4"/>
      <c r="L7" s="4"/>
      <c r="M7" s="93"/>
      <c r="N7" s="93"/>
      <c r="O7" s="93"/>
      <c r="P7" s="93"/>
      <c r="Q7" s="93"/>
      <c r="R7" s="93"/>
      <c r="S7" s="93"/>
    </row>
    <row r="8" spans="1:19" ht="18.75" customHeight="1">
      <c r="A8" s="21">
        <v>4</v>
      </c>
      <c r="B8" s="407">
        <v>6951</v>
      </c>
      <c r="C8" s="236">
        <v>1419902688131</v>
      </c>
      <c r="D8" s="406" t="s">
        <v>355</v>
      </c>
      <c r="E8" s="66"/>
      <c r="F8" s="4"/>
      <c r="G8" s="4"/>
      <c r="H8" s="4"/>
      <c r="I8" s="4"/>
      <c r="J8" s="4"/>
      <c r="K8" s="4"/>
      <c r="L8" s="4"/>
      <c r="M8" s="93"/>
      <c r="N8" s="93"/>
      <c r="O8" s="93"/>
      <c r="P8" s="93"/>
      <c r="Q8" s="93"/>
      <c r="R8" s="93"/>
      <c r="S8" s="93"/>
    </row>
    <row r="9" spans="1:19" ht="18.75" customHeight="1">
      <c r="A9" s="21">
        <v>5</v>
      </c>
      <c r="B9" s="407">
        <v>6956</v>
      </c>
      <c r="C9" s="236">
        <v>1419902693452</v>
      </c>
      <c r="D9" s="406" t="s">
        <v>357</v>
      </c>
      <c r="E9" s="66"/>
      <c r="F9" s="4"/>
      <c r="G9" s="4"/>
      <c r="H9" s="4"/>
      <c r="I9" s="4"/>
      <c r="J9" s="4"/>
      <c r="K9" s="4"/>
      <c r="L9" s="4"/>
      <c r="M9" s="93"/>
      <c r="N9" s="93"/>
      <c r="O9" s="93"/>
      <c r="P9" s="93"/>
      <c r="Q9" s="93"/>
      <c r="R9" s="93"/>
      <c r="S9" s="93"/>
    </row>
    <row r="10" spans="1:19" ht="18.75" customHeight="1">
      <c r="A10" s="21">
        <v>6</v>
      </c>
      <c r="B10" s="407">
        <v>6968</v>
      </c>
      <c r="C10" s="236">
        <v>1419902705205</v>
      </c>
      <c r="D10" s="406" t="s">
        <v>359</v>
      </c>
      <c r="E10" s="66"/>
      <c r="F10" s="4"/>
      <c r="G10" s="4"/>
      <c r="H10" s="4"/>
      <c r="I10" s="4"/>
      <c r="J10" s="4"/>
      <c r="K10" s="4"/>
      <c r="L10" s="4"/>
      <c r="M10" s="93"/>
      <c r="N10" s="93"/>
      <c r="O10" s="93"/>
      <c r="P10" s="93"/>
      <c r="Q10" s="93"/>
      <c r="R10" s="93"/>
      <c r="S10" s="93"/>
    </row>
    <row r="11" spans="1:19" ht="18.75" customHeight="1">
      <c r="A11" s="21">
        <v>7</v>
      </c>
      <c r="B11" s="407">
        <v>6970</v>
      </c>
      <c r="C11" s="236">
        <v>1419902716568</v>
      </c>
      <c r="D11" s="406" t="s">
        <v>360</v>
      </c>
      <c r="E11" s="66"/>
      <c r="F11" s="4"/>
      <c r="G11" s="4"/>
      <c r="H11" s="4"/>
      <c r="I11" s="4"/>
      <c r="J11" s="4"/>
      <c r="K11" s="4"/>
      <c r="L11" s="4"/>
      <c r="M11" s="439"/>
      <c r="N11" s="439"/>
      <c r="O11" s="439"/>
      <c r="P11" s="439"/>
      <c r="Q11" s="439"/>
      <c r="R11" s="439"/>
      <c r="S11" s="439"/>
    </row>
    <row r="12" spans="1:19" ht="18.75" customHeight="1">
      <c r="A12" s="21">
        <v>8</v>
      </c>
      <c r="B12" s="407">
        <v>6975</v>
      </c>
      <c r="C12" s="236">
        <v>1419902674385</v>
      </c>
      <c r="D12" s="239" t="s">
        <v>361</v>
      </c>
      <c r="E12" s="66"/>
      <c r="F12" s="4"/>
      <c r="G12" s="4"/>
      <c r="H12" s="4"/>
      <c r="I12" s="4"/>
      <c r="J12" s="4"/>
      <c r="K12" s="4"/>
      <c r="L12" s="4"/>
      <c r="M12" s="93"/>
      <c r="N12" s="93"/>
      <c r="O12" s="93"/>
      <c r="P12" s="93"/>
      <c r="Q12" s="93"/>
      <c r="R12" s="93"/>
      <c r="S12" s="93"/>
    </row>
    <row r="13" spans="1:19" ht="18.75" customHeight="1">
      <c r="A13" s="21">
        <v>9</v>
      </c>
      <c r="B13" s="407">
        <v>6980</v>
      </c>
      <c r="C13" s="236">
        <v>1419902688491</v>
      </c>
      <c r="D13" s="406" t="s">
        <v>362</v>
      </c>
      <c r="E13" s="66"/>
      <c r="F13" s="4"/>
      <c r="G13" s="4"/>
      <c r="H13" s="4"/>
      <c r="I13" s="4"/>
      <c r="J13" s="4"/>
      <c r="K13" s="4"/>
      <c r="L13" s="4"/>
      <c r="M13" s="93"/>
      <c r="N13" s="93"/>
      <c r="O13" s="93"/>
      <c r="P13" s="93"/>
      <c r="Q13" s="93"/>
      <c r="R13" s="93"/>
      <c r="S13" s="93"/>
    </row>
    <row r="14" spans="1:19" ht="18.75" customHeight="1">
      <c r="A14" s="21">
        <v>10</v>
      </c>
      <c r="B14" s="407">
        <v>6985</v>
      </c>
      <c r="C14" s="236">
        <v>1419902719125</v>
      </c>
      <c r="D14" s="406" t="s">
        <v>363</v>
      </c>
      <c r="E14" s="66"/>
      <c r="F14" s="4"/>
      <c r="G14" s="4"/>
      <c r="H14" s="4"/>
      <c r="I14" s="4"/>
      <c r="J14" s="4"/>
      <c r="K14" s="4"/>
      <c r="L14" s="4"/>
      <c r="M14" s="93"/>
      <c r="N14" s="93"/>
      <c r="O14" s="93"/>
      <c r="P14" s="93"/>
      <c r="Q14" s="93"/>
      <c r="R14" s="93"/>
      <c r="S14" s="93"/>
    </row>
    <row r="15" spans="1:19" ht="18.75" customHeight="1">
      <c r="A15" s="21">
        <v>11</v>
      </c>
      <c r="B15" s="407">
        <v>6989</v>
      </c>
      <c r="C15" s="236">
        <v>1610601216205</v>
      </c>
      <c r="D15" s="406" t="s">
        <v>364</v>
      </c>
      <c r="E15" s="66"/>
      <c r="F15" s="4"/>
      <c r="G15" s="4"/>
      <c r="H15" s="4"/>
      <c r="I15" s="4"/>
      <c r="J15" s="4"/>
      <c r="K15" s="4"/>
      <c r="L15" s="4"/>
      <c r="M15" s="93"/>
      <c r="N15" s="93"/>
      <c r="O15" s="93"/>
      <c r="P15" s="93"/>
      <c r="Q15" s="93"/>
      <c r="R15" s="93"/>
      <c r="S15" s="93"/>
    </row>
    <row r="16" spans="1:19" ht="18.75" customHeight="1">
      <c r="A16" s="21">
        <v>12</v>
      </c>
      <c r="B16" s="407">
        <v>6998</v>
      </c>
      <c r="C16" s="236">
        <v>1419902713453</v>
      </c>
      <c r="D16" s="406" t="s">
        <v>365</v>
      </c>
      <c r="E16" s="66"/>
      <c r="F16" s="4"/>
      <c r="G16" s="4"/>
      <c r="H16" s="4"/>
      <c r="I16" s="4"/>
      <c r="J16" s="4"/>
      <c r="K16" s="4"/>
      <c r="L16" s="4"/>
      <c r="M16" s="93"/>
      <c r="N16" s="93"/>
      <c r="O16" s="93"/>
      <c r="P16" s="93"/>
      <c r="Q16" s="93"/>
      <c r="R16" s="93"/>
      <c r="S16" s="93"/>
    </row>
    <row r="17" spans="1:19" ht="18.75" customHeight="1">
      <c r="A17" s="21">
        <v>13</v>
      </c>
      <c r="B17" s="407">
        <v>7148</v>
      </c>
      <c r="C17" s="236">
        <v>1419902692189</v>
      </c>
      <c r="D17" s="406" t="s">
        <v>366</v>
      </c>
      <c r="E17" s="66"/>
      <c r="F17" s="4"/>
      <c r="G17" s="4"/>
      <c r="H17" s="4"/>
      <c r="I17" s="4"/>
      <c r="J17" s="4"/>
      <c r="K17" s="4"/>
      <c r="L17" s="4"/>
      <c r="M17" s="93"/>
      <c r="N17" s="93"/>
      <c r="O17" s="93"/>
      <c r="P17" s="93"/>
      <c r="Q17" s="93"/>
      <c r="R17" s="93"/>
      <c r="S17" s="93"/>
    </row>
    <row r="18" spans="1:19" ht="18.75" customHeight="1">
      <c r="A18" s="21">
        <v>14</v>
      </c>
      <c r="B18" s="407">
        <v>7260</v>
      </c>
      <c r="C18" s="236">
        <v>1419902697083</v>
      </c>
      <c r="D18" s="406" t="s">
        <v>367</v>
      </c>
      <c r="E18" s="66"/>
      <c r="F18" s="4"/>
      <c r="G18" s="4"/>
      <c r="H18" s="4"/>
      <c r="I18" s="4"/>
      <c r="J18" s="4"/>
      <c r="K18" s="4"/>
      <c r="L18" s="4"/>
      <c r="M18" s="93"/>
      <c r="N18" s="93"/>
      <c r="O18" s="93"/>
      <c r="P18" s="93"/>
      <c r="Q18" s="93"/>
      <c r="R18" s="93"/>
      <c r="S18" s="93"/>
    </row>
    <row r="19" spans="1:19" ht="18.75" customHeight="1">
      <c r="A19" s="21">
        <v>15</v>
      </c>
      <c r="B19" s="409">
        <v>8083</v>
      </c>
      <c r="C19" s="243">
        <v>1478600198539</v>
      </c>
      <c r="D19" s="244" t="s">
        <v>369</v>
      </c>
      <c r="E19" s="66"/>
      <c r="F19" s="4"/>
      <c r="G19" s="4"/>
      <c r="H19" s="4"/>
      <c r="I19" s="4"/>
      <c r="J19" s="4"/>
      <c r="K19" s="4"/>
      <c r="L19" s="4"/>
      <c r="M19" s="93"/>
      <c r="N19" s="93"/>
      <c r="O19" s="93"/>
      <c r="P19" s="93"/>
      <c r="Q19" s="93"/>
      <c r="R19" s="93"/>
      <c r="S19" s="93"/>
    </row>
    <row r="20" spans="1:19" ht="18.75" customHeight="1">
      <c r="A20" s="21">
        <v>16</v>
      </c>
      <c r="B20" s="407">
        <v>6943</v>
      </c>
      <c r="C20" s="395">
        <v>1419902660716</v>
      </c>
      <c r="D20" s="293" t="s">
        <v>370</v>
      </c>
      <c r="E20" s="66"/>
      <c r="F20" s="4"/>
      <c r="G20" s="4"/>
      <c r="H20" s="4"/>
      <c r="I20" s="4"/>
      <c r="J20" s="4"/>
      <c r="K20" s="4"/>
      <c r="L20" s="4"/>
      <c r="M20" s="93"/>
      <c r="N20" s="93"/>
      <c r="O20" s="93"/>
      <c r="P20" s="93"/>
      <c r="Q20" s="93"/>
      <c r="R20" s="93"/>
      <c r="S20" s="93"/>
    </row>
    <row r="21" spans="1:19" ht="18.75" customHeight="1">
      <c r="A21" s="21">
        <v>17</v>
      </c>
      <c r="B21" s="407">
        <v>6949</v>
      </c>
      <c r="C21" s="236">
        <v>1419902722479</v>
      </c>
      <c r="D21" s="239" t="s">
        <v>371</v>
      </c>
      <c r="E21" s="66"/>
      <c r="F21" s="4"/>
      <c r="G21" s="4"/>
      <c r="H21" s="4"/>
      <c r="I21" s="4"/>
      <c r="J21" s="4"/>
      <c r="K21" s="4"/>
      <c r="L21" s="4"/>
      <c r="M21" s="93"/>
      <c r="N21" s="93"/>
      <c r="O21" s="93"/>
      <c r="P21" s="93"/>
      <c r="Q21" s="93"/>
      <c r="R21" s="93"/>
      <c r="S21" s="93"/>
    </row>
    <row r="22" spans="1:19" ht="18.75" customHeight="1">
      <c r="A22" s="21">
        <v>18</v>
      </c>
      <c r="B22" s="407">
        <v>6965</v>
      </c>
      <c r="C22" s="236">
        <v>1419902704387</v>
      </c>
      <c r="D22" s="406" t="s">
        <v>372</v>
      </c>
      <c r="E22" s="66"/>
      <c r="F22" s="4"/>
      <c r="G22" s="4"/>
      <c r="H22" s="4"/>
      <c r="I22" s="4"/>
      <c r="J22" s="4"/>
      <c r="K22" s="4"/>
      <c r="L22" s="4"/>
      <c r="M22" s="93"/>
      <c r="N22" s="93"/>
      <c r="O22" s="93"/>
      <c r="P22" s="93"/>
      <c r="Q22" s="93"/>
      <c r="R22" s="93"/>
      <c r="S22" s="93"/>
    </row>
    <row r="23" spans="1:19" ht="18.75" customHeight="1">
      <c r="A23" s="21">
        <v>19</v>
      </c>
      <c r="B23" s="407">
        <v>6996</v>
      </c>
      <c r="C23" s="236">
        <v>1419902729686</v>
      </c>
      <c r="D23" s="406" t="s">
        <v>373</v>
      </c>
      <c r="E23" s="66"/>
      <c r="F23" s="4"/>
      <c r="G23" s="4"/>
      <c r="H23" s="4"/>
      <c r="I23" s="4"/>
      <c r="J23" s="4"/>
      <c r="K23" s="4"/>
      <c r="L23" s="4"/>
      <c r="M23" s="93"/>
      <c r="N23" s="93"/>
      <c r="O23" s="93"/>
      <c r="P23" s="93"/>
      <c r="Q23" s="93"/>
      <c r="R23" s="93"/>
      <c r="S23" s="93"/>
    </row>
    <row r="24" spans="1:19" ht="18.75" customHeight="1">
      <c r="A24" s="21">
        <v>20</v>
      </c>
      <c r="B24" s="407">
        <v>7000</v>
      </c>
      <c r="C24" s="236">
        <v>1419902705400</v>
      </c>
      <c r="D24" s="406" t="s">
        <v>374</v>
      </c>
      <c r="E24" s="66"/>
      <c r="F24" s="4"/>
      <c r="G24" s="4"/>
      <c r="H24" s="4"/>
      <c r="I24" s="4"/>
      <c r="J24" s="4"/>
      <c r="K24" s="4"/>
      <c r="L24" s="4"/>
      <c r="M24" s="93"/>
      <c r="N24" s="93"/>
      <c r="O24" s="93"/>
      <c r="P24" s="93"/>
      <c r="Q24" s="93"/>
      <c r="R24" s="93"/>
      <c r="S24" s="93"/>
    </row>
    <row r="25" spans="1:19" ht="18.75" customHeight="1">
      <c r="A25" s="21">
        <v>21</v>
      </c>
      <c r="B25" s="407">
        <v>7101</v>
      </c>
      <c r="C25" s="236">
        <v>1419902696885</v>
      </c>
      <c r="D25" s="239" t="s">
        <v>375</v>
      </c>
      <c r="E25" s="66"/>
      <c r="F25" s="4"/>
      <c r="G25" s="4"/>
      <c r="H25" s="4"/>
      <c r="I25" s="4"/>
      <c r="J25" s="4"/>
      <c r="K25" s="4"/>
      <c r="L25" s="4"/>
      <c r="M25" s="93"/>
      <c r="N25" s="93"/>
      <c r="O25" s="93"/>
      <c r="P25" s="93"/>
      <c r="Q25" s="93"/>
      <c r="R25" s="93"/>
      <c r="S25" s="93"/>
    </row>
    <row r="26" spans="1:19" ht="18.75" customHeight="1">
      <c r="A26" s="21">
        <v>22</v>
      </c>
      <c r="B26" s="261">
        <v>7151</v>
      </c>
      <c r="C26" s="242">
        <v>1419902714948</v>
      </c>
      <c r="D26" s="248" t="s">
        <v>470</v>
      </c>
      <c r="E26" s="66"/>
      <c r="F26" s="4"/>
      <c r="G26" s="4"/>
      <c r="H26" s="4"/>
      <c r="I26" s="4"/>
      <c r="J26" s="4"/>
      <c r="K26" s="4"/>
      <c r="L26" s="4"/>
      <c r="M26" s="93"/>
      <c r="N26" s="93"/>
      <c r="O26" s="93"/>
      <c r="P26" s="93"/>
      <c r="Q26" s="93"/>
      <c r="R26" s="93"/>
      <c r="S26" s="93"/>
    </row>
    <row r="27" spans="1:19" ht="18.75" customHeight="1">
      <c r="A27" s="21">
        <v>23</v>
      </c>
      <c r="B27" s="621">
        <v>7438</v>
      </c>
      <c r="C27" s="391">
        <v>1419902718498</v>
      </c>
      <c r="D27" s="408" t="s">
        <v>376</v>
      </c>
      <c r="E27" s="66"/>
      <c r="F27" s="4"/>
      <c r="G27" s="4"/>
      <c r="H27" s="4"/>
      <c r="I27" s="4"/>
      <c r="J27" s="4"/>
      <c r="K27" s="4"/>
      <c r="L27" s="4"/>
      <c r="M27" s="93"/>
      <c r="N27" s="93"/>
      <c r="O27" s="93"/>
      <c r="P27" s="93"/>
      <c r="Q27" s="93"/>
      <c r="R27" s="93"/>
      <c r="S27" s="93"/>
    </row>
    <row r="28" spans="1:19" ht="18.75" customHeight="1">
      <c r="A28" s="21">
        <v>24</v>
      </c>
      <c r="B28" s="212"/>
      <c r="C28" s="243"/>
      <c r="D28" s="339"/>
      <c r="E28" s="66"/>
      <c r="F28" s="4"/>
      <c r="G28" s="4"/>
      <c r="H28" s="4"/>
      <c r="I28" s="4"/>
      <c r="J28" s="4"/>
      <c r="K28" s="4"/>
      <c r="L28" s="4"/>
      <c r="M28" s="93"/>
      <c r="N28" s="93"/>
      <c r="O28" s="93"/>
      <c r="P28" s="93"/>
      <c r="Q28" s="93"/>
      <c r="R28" s="93"/>
      <c r="S28" s="93"/>
    </row>
    <row r="29" spans="1:19" ht="18.75" customHeight="1">
      <c r="A29" s="21">
        <v>25</v>
      </c>
      <c r="B29" s="1"/>
      <c r="C29" s="1"/>
      <c r="D29" s="1"/>
      <c r="E29" s="66"/>
      <c r="F29" s="4"/>
      <c r="G29" s="4"/>
      <c r="H29" s="4"/>
      <c r="I29" s="4"/>
      <c r="J29" s="4"/>
      <c r="K29" s="4"/>
      <c r="L29" s="4"/>
      <c r="M29" s="93"/>
      <c r="N29" s="93"/>
      <c r="O29" s="93"/>
      <c r="P29" s="93"/>
      <c r="Q29" s="93"/>
      <c r="R29" s="93"/>
      <c r="S29" s="93"/>
    </row>
    <row r="30" spans="1:19" ht="18.75" customHeight="1">
      <c r="A30" s="21">
        <v>26</v>
      </c>
      <c r="B30" s="1"/>
      <c r="C30" s="1"/>
      <c r="D30" s="1"/>
      <c r="E30" s="66"/>
      <c r="F30" s="4"/>
      <c r="G30" s="4"/>
      <c r="H30" s="4"/>
      <c r="I30" s="4"/>
      <c r="J30" s="4"/>
      <c r="K30" s="4"/>
      <c r="L30" s="4"/>
      <c r="M30" s="93"/>
      <c r="N30" s="93"/>
      <c r="O30" s="93"/>
      <c r="P30" s="93"/>
      <c r="Q30" s="93"/>
      <c r="R30" s="93"/>
      <c r="S30" s="93"/>
    </row>
    <row r="31" spans="1:19" ht="18.75" customHeight="1">
      <c r="A31" s="21">
        <v>27</v>
      </c>
      <c r="B31" s="13"/>
      <c r="C31" s="60"/>
      <c r="D31" s="10"/>
      <c r="E31" s="66"/>
      <c r="F31" s="4"/>
      <c r="G31" s="4"/>
      <c r="H31" s="4"/>
      <c r="I31" s="4"/>
      <c r="J31" s="4"/>
      <c r="K31" s="4"/>
      <c r="L31" s="4"/>
      <c r="M31" s="93"/>
      <c r="N31" s="93"/>
      <c r="O31" s="93"/>
      <c r="P31" s="93"/>
      <c r="Q31" s="93"/>
      <c r="R31" s="93"/>
      <c r="S31" s="93"/>
    </row>
    <row r="32" spans="1:19" ht="18.75" customHeight="1">
      <c r="A32" s="21">
        <v>28</v>
      </c>
      <c r="B32" s="7"/>
      <c r="C32" s="36"/>
      <c r="D32" s="6"/>
      <c r="E32" s="76"/>
      <c r="F32" s="4"/>
      <c r="G32" s="4"/>
      <c r="H32" s="4"/>
      <c r="I32" s="4"/>
      <c r="J32" s="4"/>
      <c r="K32" s="4"/>
      <c r="L32" s="4"/>
      <c r="M32" s="93"/>
      <c r="N32" s="93"/>
      <c r="O32" s="93"/>
      <c r="P32" s="93"/>
      <c r="Q32" s="93"/>
      <c r="R32" s="93"/>
      <c r="S32" s="93"/>
    </row>
    <row r="33" spans="1:19" ht="18.75" customHeight="1">
      <c r="A33" s="21">
        <v>29</v>
      </c>
      <c r="B33" s="36"/>
      <c r="C33" s="60"/>
      <c r="D33" s="6"/>
      <c r="E33" s="66"/>
      <c r="F33" s="4"/>
      <c r="G33" s="4"/>
      <c r="H33" s="4"/>
      <c r="I33" s="4"/>
      <c r="J33" s="4"/>
      <c r="K33" s="4"/>
      <c r="L33" s="4"/>
      <c r="M33" s="93"/>
      <c r="N33" s="93"/>
      <c r="O33" s="93"/>
      <c r="P33" s="93"/>
      <c r="Q33" s="93"/>
      <c r="R33" s="93"/>
      <c r="S33" s="93"/>
    </row>
    <row r="34" spans="1:19" ht="18.75" customHeight="1">
      <c r="A34" s="21">
        <v>30</v>
      </c>
      <c r="B34" s="36"/>
      <c r="C34" s="60"/>
      <c r="D34" s="6"/>
      <c r="E34" s="66"/>
      <c r="F34" s="4"/>
      <c r="G34" s="4"/>
      <c r="H34" s="4"/>
      <c r="I34" s="4"/>
      <c r="J34" s="4"/>
      <c r="K34" s="4"/>
      <c r="L34" s="4"/>
      <c r="M34" s="93"/>
      <c r="N34" s="93"/>
      <c r="O34" s="93"/>
      <c r="P34" s="93"/>
      <c r="Q34" s="93"/>
      <c r="R34" s="93"/>
      <c r="S34" s="93"/>
    </row>
    <row r="35" spans="1:19" ht="18.75" customHeight="1">
      <c r="A35" s="21">
        <v>31</v>
      </c>
      <c r="B35" s="8"/>
      <c r="C35" s="60"/>
      <c r="D35" s="9"/>
      <c r="E35" s="66"/>
      <c r="F35" s="4"/>
      <c r="G35" s="4"/>
      <c r="H35" s="4"/>
      <c r="I35" s="4"/>
      <c r="J35" s="4"/>
      <c r="K35" s="4"/>
      <c r="L35" s="4"/>
      <c r="M35" s="93"/>
      <c r="N35" s="93"/>
      <c r="O35" s="93"/>
      <c r="P35" s="93"/>
      <c r="Q35" s="93"/>
      <c r="R35" s="93"/>
      <c r="S35" s="93"/>
    </row>
    <row r="36" spans="1:19" ht="18.75" customHeight="1">
      <c r="A36" s="21">
        <v>32</v>
      </c>
      <c r="B36" s="58"/>
      <c r="C36" s="38"/>
      <c r="D36" s="9"/>
      <c r="E36" s="76"/>
      <c r="F36" s="1"/>
      <c r="G36" s="1"/>
      <c r="H36" s="1"/>
      <c r="I36" s="1"/>
      <c r="J36" s="1"/>
      <c r="K36" s="1"/>
      <c r="L36" s="1"/>
      <c r="M36" s="93"/>
      <c r="N36" s="93"/>
      <c r="O36" s="93"/>
      <c r="P36" s="93"/>
      <c r="Q36" s="93"/>
      <c r="R36" s="93"/>
      <c r="S36" s="93"/>
    </row>
    <row r="38" spans="1:19" ht="20.25" customHeight="1">
      <c r="C38" s="52" t="s">
        <v>196</v>
      </c>
      <c r="D38" s="87">
        <f>COUNTIF(D5:D37,"เด็กชาย*")</f>
        <v>15</v>
      </c>
    </row>
    <row r="39" spans="1:19" ht="20.25" customHeight="1">
      <c r="C39" s="52" t="s">
        <v>197</v>
      </c>
      <c r="D39" s="87">
        <f>COUNTIF(D5:D37,"เด็กหญิง*")</f>
        <v>8</v>
      </c>
    </row>
    <row r="40" spans="1:19" ht="20.25" customHeight="1">
      <c r="C40" s="52" t="s">
        <v>154</v>
      </c>
      <c r="D40" s="88">
        <f>SUM(D38:D39)</f>
        <v>23</v>
      </c>
    </row>
  </sheetData>
  <mergeCells count="3">
    <mergeCell ref="A1:S1"/>
    <mergeCell ref="A2:S2"/>
    <mergeCell ref="A3:S3"/>
  </mergeCells>
  <pageMargins left="0.23622047244094491" right="0" top="0.39370078740157483" bottom="0" header="0.31496062992125984" footer="0.31496062992125984"/>
  <pageSetup paperSize="9" orientation="portrait" horizontalDpi="4294967293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"/>
  <sheetViews>
    <sheetView workbookViewId="0">
      <selection activeCell="K23" sqref="K23"/>
    </sheetView>
  </sheetViews>
  <sheetFormatPr defaultRowHeight="13.2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41</vt:i4>
      </vt:variant>
      <vt:variant>
        <vt:lpstr>ช่วงที่มีชื่อ</vt:lpstr>
      </vt:variant>
      <vt:variant>
        <vt:i4>2</vt:i4>
      </vt:variant>
    </vt:vector>
  </HeadingPairs>
  <TitlesOfParts>
    <vt:vector size="43" baseType="lpstr">
      <vt:lpstr>สรุป</vt:lpstr>
      <vt:lpstr>สรุปรับนักเรียน</vt:lpstr>
      <vt:lpstr>เลขนักเรียนล่าสุด</vt:lpstr>
      <vt:lpstr>ย้ายเข้า</vt:lpstr>
      <vt:lpstr>ย้ายออก</vt:lpstr>
      <vt:lpstr>สถิต68</vt:lpstr>
      <vt:lpstr>อบ1.1</vt:lpstr>
      <vt:lpstr>อบ1.2</vt:lpstr>
      <vt:lpstr>อบ1.3</vt:lpstr>
      <vt:lpstr>อบ1.4</vt:lpstr>
      <vt:lpstr>อบ.2.1</vt:lpstr>
      <vt:lpstr>อบ.2.2</vt:lpstr>
      <vt:lpstr>อบ.2.3</vt:lpstr>
      <vt:lpstr>อบ.2.4</vt:lpstr>
      <vt:lpstr>ป 1.1</vt:lpstr>
      <vt:lpstr>ป 1.2</vt:lpstr>
      <vt:lpstr>ป 1.3</vt:lpstr>
      <vt:lpstr>ป 2.1</vt:lpstr>
      <vt:lpstr>ป 2.2</vt:lpstr>
      <vt:lpstr>ป 2.3</vt:lpstr>
      <vt:lpstr>ป 3.1</vt:lpstr>
      <vt:lpstr>ป 3.2</vt:lpstr>
      <vt:lpstr>ป 3.3</vt:lpstr>
      <vt:lpstr>ป 4.1</vt:lpstr>
      <vt:lpstr>ป 4.2</vt:lpstr>
      <vt:lpstr>ป 4.3</vt:lpstr>
      <vt:lpstr>ป 5.1</vt:lpstr>
      <vt:lpstr>ป 5.2</vt:lpstr>
      <vt:lpstr>ป 5.3</vt:lpstr>
      <vt:lpstr>ป 6.1 </vt:lpstr>
      <vt:lpstr>ป 6.2</vt:lpstr>
      <vt:lpstr>ป 6.3</vt:lpstr>
      <vt:lpstr>ม 1.1</vt:lpstr>
      <vt:lpstr>ม 1.2</vt:lpstr>
      <vt:lpstr>ม 2.1</vt:lpstr>
      <vt:lpstr>ม 2.2</vt:lpstr>
      <vt:lpstr>ม3.1</vt:lpstr>
      <vt:lpstr>ม3.2</vt:lpstr>
      <vt:lpstr>Sheet3</vt:lpstr>
      <vt:lpstr>Sheet2</vt:lpstr>
      <vt:lpstr>Sheet6</vt:lpstr>
      <vt:lpstr>'ป 4.3'!a</vt:lpstr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</dc:creator>
  <cp:lastModifiedBy>ACER</cp:lastModifiedBy>
  <cp:lastPrinted>2025-06-10T06:38:43Z</cp:lastPrinted>
  <dcterms:created xsi:type="dcterms:W3CDTF">2010-09-15T03:28:23Z</dcterms:created>
  <dcterms:modified xsi:type="dcterms:W3CDTF">2025-06-12T07:07:26Z</dcterms:modified>
</cp:coreProperties>
</file>